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<sst xmlns="http://schemas.openxmlformats.org/spreadsheetml/2006/main" count="292" uniqueCount="219">
  <si>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</si>
  <si>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</si>
  <si>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</si>
  <si>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</si>
  <si>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</si>
  <si>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</si>
  <si>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</si>
  <si>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</si>
  <si>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</si>
  <si>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</si>
  <si>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</si>
  <si>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</si>
  <si>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</si>
  <si>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</si>
  <si>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</si>
  <si>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</si>
  <si>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</si>
  <si>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</si>
  <si>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</si>
  <si>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</si>
  <si>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</si>
  <si>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</si>
  <si>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</si>
  <si>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</si>
  <si>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</si>
  <si>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</si>
  <si>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</si>
  <si>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</si>
  <si>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</si>
  <si>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</si>
  <si>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</si>
  <si>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</si>
  <si>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</si>
  <si>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</si>
  <si>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</si>
  <si>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</si>
  <si>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</si>
  <si>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</si>
  <si>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</si>
  <si>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</si>
  <si>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</si>
  <si>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</si>
  <si>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</si>
  <si>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</si>
  <si>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</si>
  <si>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</si>
  <si>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</si>
  <si>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</si>
  <si>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</si>
  <si>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</si>
  <si>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</si>
  <si>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</si>
  <si>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</si>
  <si>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</si>
  <si>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</si>
  <si>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</si>
  <si>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</si>
  <si>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</si>
  <si>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</si>
  <si>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</si>
  <si>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</si>
  <si>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</si>
  <si>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</si>
  <si>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</si>
  <si>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</si>
  <si>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</si>
  <si>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</si>
  <si>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</si>
  <si>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</si>
  <si>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</si>
  <si>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</si>
  <si>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</si>
  <si>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</si>
  <si>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</si>
  <si>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</si>
  <si>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</si>
  <si>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</si>
  <si>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</si>
  <si>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</si>
  <si>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</si>
  <si>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</si>
  <si>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</si>
  <si>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</si>
  <si>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</si>
  <si>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</si>
  <si>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</si>
  <si>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</si>
  <si>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</si>
  <si>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</si>
  <si>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</si>
  <si>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</si>
  <si>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</si>
  <si>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</si>
  <si>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</si>
  <si>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</si>
  <si>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</si>
  <si>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</si>
  <si>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</si>
  <si>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</si>
  <si>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</si>
  <si>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</si>
  <si>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</si>
  <si>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</si>
  <si>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</si>
  <si>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</si>
  <si>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</si>
  <si>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</si>
  <si>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</si>
  <si>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</si>
  <si>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</si>
  <si>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</si>
  <si>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</si>
  <si>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</si>
  <si>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</si>
  <si>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</si>
  <si>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</si>
  <si>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</si>
  <si>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</si>
  <si>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</si>
  <si>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</si>
  <si>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</si>
  <si>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</si>
  <si>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</si>
  <si>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</si>
  <si>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</si>
  <si>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</si>
  <si>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</si>
  <si>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</si>
  <si>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</si>
  <si>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</si>
  <si>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</si>
  <si>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</si>
  <si>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</si>
  <si>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</si>
  <si>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</si>
  <si>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</si>
  <si>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</si>
  <si>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</si>
  <si>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</si>
  <si>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</si>
  <si>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</si>
  <si>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</si>
  <si>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</si>
  <si>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</si>
  <si>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</si>
  <si>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</si>
  <si>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</si>
  <si>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</si>
  <si>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</si>
  <si>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</si>
  <si>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</si>
  <si>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</si>
  <si>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</si>
  <si>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</si>
  <si>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</si>
  <si>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</si>
  <si>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</si>
  <si>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</si>
  <si>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</si>
  <si>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</si>
  <si>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</si>
  <si>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</si>
  <si>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</si>
  <si>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</si>
  <si>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</si>
  <si>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</si>
  <si>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</si>
  <si>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</si>
  <si>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</si>
  <si>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</si>
  <si>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</si>
  <si>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</si>
  <si>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</si>
  <si>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</si>
  <si>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</si>
  <si>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</si>
  <si>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</si>
  <si>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</si>
  <si>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</si>
  <si>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</si>
  <si>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</si>
  <si>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</si>
  <si>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</si>
  <si>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</si>
  <si>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</si>
  <si>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</si>
  <si>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</si>
  <si>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</si>
  <si>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</si>
  <si>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</si>
  <si>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</si>
  <si>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</si>
  <si>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</si>
  <si>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</si>
  <si>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</si>
  <si>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</si>
  <si>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</si>
  <si>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</si>
  <si>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</si>
  <si>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</si>
  <si>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</si>
  <si>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</si>
  <si>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</si>
  <si>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</si>
  <si>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</si>
  <si>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</si>
  <si>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</si>
  <si>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</si>
  <si>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</si>
  <si>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</si>
  <si>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</si>
  <si>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</si>
  <si>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м. Київ</t>
  </si>
  <si>
    <t>01133 .м. Київ.бульвар Лесі Українки.26</t>
  </si>
  <si>
    <t>Доручення судів України / іноземних судів</t>
  </si>
  <si>
    <t xml:space="preserve">Розглянуто справ судом присяжних </t>
  </si>
  <si>
    <t>О.В. Сімановський</t>
  </si>
  <si>
    <t>С.О. Павлюк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</si>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</sst>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&amp;L83343445&amp;C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22300</v>
      </c>
      <c r="F6" s="103">
        <v>10372</v>
      </c>
      <c r="G6" s="103">
        <v>209</v>
      </c>
      <c r="H6" s="103">
        <v>9039</v>
      </c>
      <c r="I6" s="121" t="s">
        <v>208</v>
      </c>
      <c r="J6" s="103">
        <v>13261</v>
      </c>
      <c r="K6" s="84">
        <v>6595</v>
      </c>
      <c r="L6" s="91">
        <f>E6-F6</f>
        <v>11928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129364</v>
      </c>
      <c r="F7" s="103">
        <v>126559</v>
      </c>
      <c r="G7" s="103">
        <v>361</v>
      </c>
      <c r="H7" s="103">
        <v>124471</v>
      </c>
      <c r="I7" s="103">
        <v>86501</v>
      </c>
      <c r="J7" s="103">
        <v>4893</v>
      </c>
      <c r="K7" s="84">
        <v>571</v>
      </c>
      <c r="L7" s="91">
        <f>E7-F7</f>
        <v>2805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172</v>
      </c>
      <c r="F8" s="103">
        <v>158</v>
      </c>
      <c r="G8" s="103">
        <v>1</v>
      </c>
      <c r="H8" s="103">
        <v>149</v>
      </c>
      <c r="I8" s="103">
        <v>121</v>
      </c>
      <c r="J8" s="103">
        <v>23</v>
      </c>
      <c r="K8" s="84">
        <v>9</v>
      </c>
      <c r="L8" s="91">
        <f>E8-F8</f>
        <v>14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5309</v>
      </c>
      <c r="F9" s="103">
        <v>4719</v>
      </c>
      <c r="G9" s="103">
        <v>18</v>
      </c>
      <c r="H9" s="85">
        <v>4583</v>
      </c>
      <c r="I9" s="103">
        <v>3216</v>
      </c>
      <c r="J9" s="103">
        <v>726</v>
      </c>
      <c r="K9" s="84">
        <v>226</v>
      </c>
      <c r="L9" s="91">
        <f>E9-F9</f>
        <v>590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81</v>
      </c>
      <c r="F10" s="103">
        <v>47</v>
      </c>
      <c r="G10" s="103">
        <v>6</v>
      </c>
      <c r="H10" s="103">
        <v>46</v>
      </c>
      <c r="I10" s="103">
        <v>7</v>
      </c>
      <c r="J10" s="103">
        <v>35</v>
      </c>
      <c r="K10" s="84">
        <v>24</v>
      </c>
      <c r="L10" s="91">
        <f>E10-F10</f>
        <v>34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9</v>
      </c>
      <c r="F11" s="103">
        <v>6</v>
      </c>
      <c r="G11" s="103"/>
      <c r="H11" s="103">
        <v>5</v>
      </c>
      <c r="I11" s="103"/>
      <c r="J11" s="103">
        <v>4</v>
      </c>
      <c r="K11" s="84">
        <v>2</v>
      </c>
      <c r="L11" s="91">
        <f>E11-F11</f>
        <v>3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2425</v>
      </c>
      <c r="F12" s="103">
        <v>2377</v>
      </c>
      <c r="G12" s="103"/>
      <c r="H12" s="103">
        <v>2342</v>
      </c>
      <c r="I12" s="103">
        <v>1439</v>
      </c>
      <c r="J12" s="103">
        <v>83</v>
      </c>
      <c r="K12" s="84">
        <v>27</v>
      </c>
      <c r="L12" s="91">
        <f>E12-F12</f>
        <v>48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126</v>
      </c>
      <c r="F13" s="103">
        <v>1</v>
      </c>
      <c r="G13" s="103"/>
      <c r="H13" s="103">
        <v>15</v>
      </c>
      <c r="I13" s="103">
        <v>3</v>
      </c>
      <c r="J13" s="103">
        <v>111</v>
      </c>
      <c r="K13" s="84">
        <v>72</v>
      </c>
      <c r="L13" s="91">
        <f>E13-F13</f>
        <v>125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52</v>
      </c>
      <c r="F14" s="106">
        <v>40</v>
      </c>
      <c r="G14" s="106">
        <v>1</v>
      </c>
      <c r="H14" s="106">
        <v>44</v>
      </c>
      <c r="I14" s="106">
        <v>32</v>
      </c>
      <c r="J14" s="106">
        <v>8</v>
      </c>
      <c r="K14" s="94">
        <v>2</v>
      </c>
      <c r="L14" s="91">
        <f>E14-F14</f>
        <v>12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156</v>
      </c>
      <c r="F15" s="106">
        <v>125</v>
      </c>
      <c r="G15" s="106"/>
      <c r="H15" s="106">
        <v>128</v>
      </c>
      <c r="I15" s="106">
        <v>81</v>
      </c>
      <c r="J15" s="106">
        <v>28</v>
      </c>
      <c r="K15" s="94">
        <v>11</v>
      </c>
      <c r="L15" s="91">
        <f>E15-F15</f>
        <v>31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159994</v>
      </c>
      <c r="F16" s="84">
        <f>SUM(F6:F15)</f>
        <v>144404</v>
      </c>
      <c r="G16" s="84">
        <f>SUM(G6:G15)</f>
        <v>596</v>
      </c>
      <c r="H16" s="84">
        <f>SUM(H6:H15)</f>
        <v>140822</v>
      </c>
      <c r="I16" s="84">
        <f>SUM(I6:I15)</f>
        <v>91400</v>
      </c>
      <c r="J16" s="84">
        <f>SUM(J6:J15)</f>
        <v>19172</v>
      </c>
      <c r="K16" s="84">
        <f>SUM(K6:K15)</f>
        <v>7539</v>
      </c>
      <c r="L16" s="91">
        <f>E16-F16</f>
        <v>15590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3230</v>
      </c>
      <c r="F17" s="84">
        <v>2569</v>
      </c>
      <c r="G17" s="84">
        <v>21</v>
      </c>
      <c r="H17" s="84">
        <v>2435</v>
      </c>
      <c r="I17" s="84">
        <v>1554</v>
      </c>
      <c r="J17" s="84">
        <v>795</v>
      </c>
      <c r="K17" s="84">
        <v>375</v>
      </c>
      <c r="L17" s="91">
        <f>E17-F17</f>
        <v>661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2944</v>
      </c>
      <c r="F18" s="84">
        <v>1597</v>
      </c>
      <c r="G18" s="84">
        <v>28</v>
      </c>
      <c r="H18" s="84">
        <v>1876</v>
      </c>
      <c r="I18" s="84">
        <v>1034</v>
      </c>
      <c r="J18" s="84">
        <v>1068</v>
      </c>
      <c r="K18" s="84">
        <v>402</v>
      </c>
      <c r="L18" s="91">
        <f>E18-F18</f>
        <v>1347</v>
      </c>
    </row>
    <row r="19" spans="1:12" ht="26.25" customHeight="1">
      <c r="A19" s="166"/>
      <c r="B19" s="158" t="s">
        <v>207</v>
      </c>
      <c r="C19" s="159"/>
      <c r="D19" s="39">
        <v>14</v>
      </c>
      <c r="E19" s="111">
        <v>5</v>
      </c>
      <c r="F19" s="111">
        <v>5</v>
      </c>
      <c r="G19" s="111"/>
      <c r="H19" s="111">
        <v>5</v>
      </c>
      <c r="I19" s="111">
        <v>1</v>
      </c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119</v>
      </c>
      <c r="F20" s="84">
        <v>66</v>
      </c>
      <c r="G20" s="84"/>
      <c r="H20" s="84">
        <v>65</v>
      </c>
      <c r="I20" s="84">
        <v>28</v>
      </c>
      <c r="J20" s="84">
        <v>54</v>
      </c>
      <c r="K20" s="84">
        <v>39</v>
      </c>
      <c r="L20" s="91">
        <f>E20-F20</f>
        <v>53</v>
      </c>
    </row>
    <row r="21" spans="1:12" ht="24" customHeight="1">
      <c r="A21" s="166"/>
      <c r="B21" s="158" t="s">
        <v>171</v>
      </c>
      <c r="C21" s="159"/>
      <c r="D21" s="39">
        <v>16</v>
      </c>
      <c r="E21" s="84">
        <v>17</v>
      </c>
      <c r="F21" s="84">
        <v>14</v>
      </c>
      <c r="G21" s="84"/>
      <c r="H21" s="84">
        <v>17</v>
      </c>
      <c r="I21" s="84"/>
      <c r="J21" s="84"/>
      <c r="K21" s="84"/>
      <c r="L21" s="91">
        <f>E21-F21</f>
        <v>3</v>
      </c>
    </row>
    <row r="22" spans="1:12" ht="17.25" customHeight="1">
      <c r="A22" s="166"/>
      <c r="B22" s="158" t="s">
        <v>34</v>
      </c>
      <c r="C22" s="159"/>
      <c r="D22" s="39">
        <v>17</v>
      </c>
      <c r="E22" s="84">
        <v>1</v>
      </c>
      <c r="F22" s="84">
        <v>1</v>
      </c>
      <c r="G22" s="84"/>
      <c r="H22" s="84">
        <v>1</v>
      </c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>
        <v>3</v>
      </c>
      <c r="F23" s="84">
        <v>3</v>
      </c>
      <c r="G23" s="84"/>
      <c r="H23" s="84">
        <v>3</v>
      </c>
      <c r="I23" s="84">
        <v>1</v>
      </c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4765</v>
      </c>
      <c r="F25" s="94">
        <v>2815</v>
      </c>
      <c r="G25" s="94">
        <v>37</v>
      </c>
      <c r="H25" s="94">
        <v>2848</v>
      </c>
      <c r="I25" s="94">
        <v>1064</v>
      </c>
      <c r="J25" s="94">
        <v>1917</v>
      </c>
      <c r="K25" s="94">
        <v>816</v>
      </c>
      <c r="L25" s="91">
        <f>E25-F25</f>
        <v>1950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9441</v>
      </c>
      <c r="F26" s="84">
        <v>8859</v>
      </c>
      <c r="G26" s="84">
        <v>39</v>
      </c>
      <c r="H26" s="84">
        <v>8658</v>
      </c>
      <c r="I26" s="84">
        <v>5387</v>
      </c>
      <c r="J26" s="84">
        <v>783</v>
      </c>
      <c r="K26" s="84">
        <v>194</v>
      </c>
      <c r="L26" s="91">
        <f>E26-F26</f>
        <v>582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1296</v>
      </c>
      <c r="F27" s="111">
        <v>1073</v>
      </c>
      <c r="G27" s="111">
        <v>2</v>
      </c>
      <c r="H27" s="111">
        <v>1048</v>
      </c>
      <c r="I27" s="111">
        <v>569</v>
      </c>
      <c r="J27" s="111">
        <v>248</v>
      </c>
      <c r="K27" s="111">
        <v>114</v>
      </c>
      <c r="L27" s="91">
        <f>E27-F27</f>
        <v>223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57907</v>
      </c>
      <c r="F28" s="84">
        <v>52017</v>
      </c>
      <c r="G28" s="84">
        <v>226</v>
      </c>
      <c r="H28" s="84">
        <v>50695</v>
      </c>
      <c r="I28" s="84">
        <v>41461</v>
      </c>
      <c r="J28" s="84">
        <v>7212</v>
      </c>
      <c r="K28" s="84">
        <v>1788</v>
      </c>
      <c r="L28" s="91">
        <f>E28-F28</f>
        <v>5890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69220</v>
      </c>
      <c r="F29" s="84">
        <v>42396</v>
      </c>
      <c r="G29" s="84">
        <v>749</v>
      </c>
      <c r="H29" s="84">
        <v>46178</v>
      </c>
      <c r="I29" s="84">
        <v>34584</v>
      </c>
      <c r="J29" s="84">
        <v>23042</v>
      </c>
      <c r="K29" s="84">
        <v>6595</v>
      </c>
      <c r="L29" s="91">
        <f>E29-F29</f>
        <v>26824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7357</v>
      </c>
      <c r="F30" s="84">
        <v>6890</v>
      </c>
      <c r="G30" s="84">
        <v>47</v>
      </c>
      <c r="H30" s="84">
        <v>6927</v>
      </c>
      <c r="I30" s="84">
        <v>4971</v>
      </c>
      <c r="J30" s="84">
        <v>430</v>
      </c>
      <c r="K30" s="84">
        <v>70</v>
      </c>
      <c r="L30" s="91">
        <f>E30-F30</f>
        <v>467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5736</v>
      </c>
      <c r="F31" s="84">
        <v>5010</v>
      </c>
      <c r="G31" s="84">
        <v>85</v>
      </c>
      <c r="H31" s="84">
        <v>4964</v>
      </c>
      <c r="I31" s="84">
        <v>4260</v>
      </c>
      <c r="J31" s="84">
        <v>772</v>
      </c>
      <c r="K31" s="84">
        <v>76</v>
      </c>
      <c r="L31" s="91">
        <f>E31-F31</f>
        <v>726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1267</v>
      </c>
      <c r="F32" s="84">
        <v>1029</v>
      </c>
      <c r="G32" s="84">
        <v>5</v>
      </c>
      <c r="H32" s="84">
        <v>961</v>
      </c>
      <c r="I32" s="84">
        <v>401</v>
      </c>
      <c r="J32" s="84">
        <v>306</v>
      </c>
      <c r="K32" s="84">
        <v>73</v>
      </c>
      <c r="L32" s="91">
        <f>E32-F32</f>
        <v>238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209</v>
      </c>
      <c r="F33" s="84">
        <v>127</v>
      </c>
      <c r="G33" s="84">
        <v>3</v>
      </c>
      <c r="H33" s="84">
        <v>151</v>
      </c>
      <c r="I33" s="84">
        <v>22</v>
      </c>
      <c r="J33" s="84">
        <v>58</v>
      </c>
      <c r="K33" s="84">
        <v>32</v>
      </c>
      <c r="L33" s="91">
        <f>E33-F33</f>
        <v>82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69</v>
      </c>
      <c r="F34" s="84">
        <v>41</v>
      </c>
      <c r="G34" s="84">
        <v>3</v>
      </c>
      <c r="H34" s="84">
        <v>42</v>
      </c>
      <c r="I34" s="84">
        <v>18</v>
      </c>
      <c r="J34" s="84">
        <v>27</v>
      </c>
      <c r="K34" s="84">
        <v>13</v>
      </c>
      <c r="L34" s="91">
        <f>E34-F34</f>
        <v>28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339</v>
      </c>
      <c r="F35" s="84">
        <v>334</v>
      </c>
      <c r="G35" s="84"/>
      <c r="H35" s="84">
        <v>325</v>
      </c>
      <c r="I35" s="84">
        <v>9</v>
      </c>
      <c r="J35" s="84">
        <v>14</v>
      </c>
      <c r="K35" s="84">
        <v>2</v>
      </c>
      <c r="L35" s="91">
        <f>E35-F35</f>
        <v>5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1642</v>
      </c>
      <c r="F36" s="84">
        <v>1140</v>
      </c>
      <c r="G36" s="84">
        <v>40</v>
      </c>
      <c r="H36" s="84">
        <v>1153</v>
      </c>
      <c r="I36" s="84">
        <v>374</v>
      </c>
      <c r="J36" s="84">
        <v>489</v>
      </c>
      <c r="K36" s="84">
        <v>253</v>
      </c>
      <c r="L36" s="91">
        <f>E36-F36</f>
        <v>502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7926</v>
      </c>
      <c r="F37" s="84">
        <v>6123</v>
      </c>
      <c r="G37" s="84">
        <v>15</v>
      </c>
      <c r="H37" s="84">
        <v>5730</v>
      </c>
      <c r="I37" s="84">
        <v>3156</v>
      </c>
      <c r="J37" s="84">
        <v>2196</v>
      </c>
      <c r="K37" s="84">
        <v>834</v>
      </c>
      <c r="L37" s="91">
        <f>E37-F37</f>
        <v>1803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67</v>
      </c>
      <c r="F38" s="84">
        <v>32</v>
      </c>
      <c r="G38" s="84">
        <v>1</v>
      </c>
      <c r="H38" s="84">
        <v>30</v>
      </c>
      <c r="I38" s="84">
        <v>7</v>
      </c>
      <c r="J38" s="84">
        <v>37</v>
      </c>
      <c r="K38" s="84">
        <v>29</v>
      </c>
      <c r="L38" s="91">
        <f>E38-F38</f>
        <v>35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292</v>
      </c>
      <c r="F39" s="84">
        <v>170</v>
      </c>
      <c r="G39" s="84">
        <v>1</v>
      </c>
      <c r="H39" s="84">
        <v>173</v>
      </c>
      <c r="I39" s="84">
        <v>62</v>
      </c>
      <c r="J39" s="84">
        <v>119</v>
      </c>
      <c r="K39" s="84">
        <v>78</v>
      </c>
      <c r="L39" s="91">
        <f>E39-F39</f>
        <v>122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116336</v>
      </c>
      <c r="F40" s="94">
        <v>81663</v>
      </c>
      <c r="G40" s="94">
        <v>1022</v>
      </c>
      <c r="H40" s="94">
        <v>80603</v>
      </c>
      <c r="I40" s="94">
        <v>48849</v>
      </c>
      <c r="J40" s="94">
        <v>35733</v>
      </c>
      <c r="K40" s="94">
        <v>10151</v>
      </c>
      <c r="L40" s="91">
        <f>E40-F40</f>
        <v>34673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83411</v>
      </c>
      <c r="F41" s="84">
        <v>74937</v>
      </c>
      <c r="G41" s="84">
        <v>14</v>
      </c>
      <c r="H41" s="84">
        <v>73987</v>
      </c>
      <c r="I41" s="121" t="s">
        <v>208</v>
      </c>
      <c r="J41" s="84">
        <v>9424</v>
      </c>
      <c r="K41" s="84">
        <v>1810</v>
      </c>
      <c r="L41" s="91">
        <f>E41-F41</f>
        <v>8474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244</v>
      </c>
      <c r="F42" s="84">
        <v>111</v>
      </c>
      <c r="G42" s="84"/>
      <c r="H42" s="84">
        <v>82</v>
      </c>
      <c r="I42" s="121" t="s">
        <v>208</v>
      </c>
      <c r="J42" s="84">
        <v>162</v>
      </c>
      <c r="K42" s="84">
        <v>106</v>
      </c>
      <c r="L42" s="91">
        <f>E42-F42</f>
        <v>133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837</v>
      </c>
      <c r="F43" s="84">
        <v>749</v>
      </c>
      <c r="G43" s="84"/>
      <c r="H43" s="84">
        <v>689</v>
      </c>
      <c r="I43" s="84">
        <v>499</v>
      </c>
      <c r="J43" s="84">
        <v>148</v>
      </c>
      <c r="K43" s="84">
        <v>69</v>
      </c>
      <c r="L43" s="91">
        <f>E43-F43</f>
        <v>88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89</v>
      </c>
      <c r="F44" s="84">
        <v>82</v>
      </c>
      <c r="G44" s="84"/>
      <c r="H44" s="84">
        <v>83</v>
      </c>
      <c r="I44" s="84">
        <v>24</v>
      </c>
      <c r="J44" s="84">
        <v>6</v>
      </c>
      <c r="K44" s="84">
        <v>4</v>
      </c>
      <c r="L44" s="91">
        <f>E44-F44</f>
        <v>7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84337</v>
      </c>
      <c r="F45" s="84">
        <f aca="true" t="shared" si="0" ref="F45:K45">F41+F43+F44</f>
        <v>75768</v>
      </c>
      <c r="G45" s="84">
        <f t="shared" si="0"/>
        <v>14</v>
      </c>
      <c r="H45" s="84">
        <f t="shared" si="0"/>
        <v>74759</v>
      </c>
      <c r="I45" s="84">
        <f>I43+I44</f>
        <v>523</v>
      </c>
      <c r="J45" s="84">
        <f t="shared" si="0"/>
        <v>9578</v>
      </c>
      <c r="K45" s="84">
        <f t="shared" si="0"/>
        <v>1883</v>
      </c>
      <c r="L45" s="91">
        <f>E45-F45</f>
        <v>8569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365432</v>
      </c>
      <c r="F46" s="84">
        <f t="shared" si="1"/>
        <v>304650</v>
      </c>
      <c r="G46" s="84">
        <f t="shared" si="1"/>
        <v>1669</v>
      </c>
      <c r="H46" s="84">
        <f t="shared" si="1"/>
        <v>299032</v>
      </c>
      <c r="I46" s="84">
        <f t="shared" si="1"/>
        <v>141836</v>
      </c>
      <c r="J46" s="84">
        <f t="shared" si="1"/>
        <v>66400</v>
      </c>
      <c r="K46" s="84">
        <f t="shared" si="1"/>
        <v>20389</v>
      </c>
      <c r="L46" s="91">
        <f>E46-F46</f>
        <v>60782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&amp;L83343445&amp;C&amp;R2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2700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1917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10671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217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472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1533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1489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5198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922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1189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320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3143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58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606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1067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806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574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27554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580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374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37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13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15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16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6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1603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1971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272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251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19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458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193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396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5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1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>
        <v>2</v>
      </c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&amp;L83343445&amp;C&amp;R3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9054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7257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270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12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1338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131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225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96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57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54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24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1482836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17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39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7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726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36472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526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157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>
        <v>8</v>
      </c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526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18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207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818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4687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78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80911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9341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9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137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83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8534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23496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17058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68224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48112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60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91971446917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2848238309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578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161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4178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4230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317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217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37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253409</v>
      </c>
      <c r="F58" s="109">
        <f>F59+F62+F63+F64</f>
        <v>28747</v>
      </c>
      <c r="G58" s="109">
        <f>G59+G62+G63+G64</f>
        <v>8863</v>
      </c>
      <c r="H58" s="109">
        <f>H59+H62+H63+H64</f>
        <v>4346</v>
      </c>
      <c r="I58" s="109">
        <f>I59+I62+I63+I64</f>
        <v>3667</v>
      </c>
    </row>
    <row r="59" spans="1:9" ht="13.5" customHeight="1">
      <c r="A59" s="201" t="s">
        <v>103</v>
      </c>
      <c r="B59" s="201"/>
      <c r="C59" s="201"/>
      <c r="D59" s="201"/>
      <c r="E59" s="94">
        <v>134741</v>
      </c>
      <c r="F59" s="94">
        <v>3988</v>
      </c>
      <c r="G59" s="94">
        <v>842</v>
      </c>
      <c r="H59" s="94">
        <v>509</v>
      </c>
      <c r="I59" s="94">
        <v>742</v>
      </c>
    </row>
    <row r="60" spans="1:9" ht="13.5" customHeight="1">
      <c r="A60" s="249" t="s">
        <v>201</v>
      </c>
      <c r="B60" s="250"/>
      <c r="C60" s="250"/>
      <c r="D60" s="251"/>
      <c r="E60" s="86">
        <v>5579</v>
      </c>
      <c r="F60" s="86">
        <v>1590</v>
      </c>
      <c r="G60" s="86">
        <v>692</v>
      </c>
      <c r="H60" s="86">
        <v>478</v>
      </c>
      <c r="I60" s="86">
        <v>700</v>
      </c>
    </row>
    <row r="61" spans="1:9" ht="13.5" customHeight="1">
      <c r="A61" s="249" t="s">
        <v>202</v>
      </c>
      <c r="B61" s="250"/>
      <c r="C61" s="250"/>
      <c r="D61" s="251"/>
      <c r="E61" s="86">
        <v>122262</v>
      </c>
      <c r="F61" s="86">
        <v>2052</v>
      </c>
      <c r="G61" s="86">
        <v>115</v>
      </c>
      <c r="H61" s="86">
        <v>21</v>
      </c>
      <c r="I61" s="86">
        <v>21</v>
      </c>
    </row>
    <row r="62" spans="1:9" ht="13.5" customHeight="1">
      <c r="A62" s="252" t="s">
        <v>30</v>
      </c>
      <c r="B62" s="252"/>
      <c r="C62" s="252"/>
      <c r="D62" s="252"/>
      <c r="E62" s="84">
        <v>1313</v>
      </c>
      <c r="F62" s="84">
        <v>859</v>
      </c>
      <c r="G62" s="84">
        <v>396</v>
      </c>
      <c r="H62" s="84">
        <v>179</v>
      </c>
      <c r="I62" s="84">
        <v>101</v>
      </c>
    </row>
    <row r="63" spans="1:9" ht="13.5" customHeight="1">
      <c r="A63" s="252" t="s">
        <v>104</v>
      </c>
      <c r="B63" s="252"/>
      <c r="C63" s="252"/>
      <c r="D63" s="252"/>
      <c r="E63" s="84">
        <v>47094</v>
      </c>
      <c r="F63" s="84">
        <v>20373</v>
      </c>
      <c r="G63" s="84">
        <v>7433</v>
      </c>
      <c r="H63" s="84">
        <v>3371</v>
      </c>
      <c r="I63" s="84">
        <v>2332</v>
      </c>
    </row>
    <row r="64" spans="1:9" ht="13.5" customHeight="1">
      <c r="A64" s="201" t="s">
        <v>108</v>
      </c>
      <c r="B64" s="201"/>
      <c r="C64" s="201"/>
      <c r="D64" s="201"/>
      <c r="E64" s="84">
        <v>70261</v>
      </c>
      <c r="F64" s="84">
        <v>3527</v>
      </c>
      <c r="G64" s="84">
        <v>192</v>
      </c>
      <c r="H64" s="84">
        <v>287</v>
      </c>
      <c r="I64" s="84">
        <v>492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68137</v>
      </c>
      <c r="G68" s="115">
        <v>989266881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17203</v>
      </c>
      <c r="G69" s="117">
        <v>683493222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50934</v>
      </c>
      <c r="G70" s="117">
        <v>305773659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23328</v>
      </c>
      <c r="G71" s="115">
        <v>16368693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20</v>
      </c>
      <c r="G72" s="117">
        <v>355637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5</v>
      </c>
      <c r="G73" s="117">
        <v>4845760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18</v>
      </c>
      <c r="G74" s="117">
        <v>91415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&amp;L83343445&amp;C&amp;R4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30.70632530120482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39.322970999374085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42.56651017214398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28.407914252931462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19.659636667362705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98.15591662563598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1378.0276497695852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1684.0184331797236</v>
      </c>
    </row>
    <row r="11" spans="1:4" ht="16.5" customHeight="1">
      <c r="A11" s="223" t="s">
        <v>62</v>
      </c>
      <c r="B11" s="225"/>
      <c r="C11" s="10">
        <v>9</v>
      </c>
      <c r="D11" s="84">
        <v>82</v>
      </c>
    </row>
    <row r="12" spans="1:4" ht="16.5" customHeight="1">
      <c r="A12" s="252" t="s">
        <v>103</v>
      </c>
      <c r="B12" s="252"/>
      <c r="C12" s="10">
        <v>10</v>
      </c>
      <c r="D12" s="84">
        <v>38.7</v>
      </c>
    </row>
    <row r="13" spans="1:4" ht="16.5" customHeight="1">
      <c r="A13" s="249" t="s">
        <v>201</v>
      </c>
      <c r="B13" s="251"/>
      <c r="C13" s="10">
        <v>11</v>
      </c>
      <c r="D13" s="94">
        <v>287.4</v>
      </c>
    </row>
    <row r="14" spans="1:4" ht="16.5" customHeight="1">
      <c r="A14" s="249" t="s">
        <v>202</v>
      </c>
      <c r="B14" s="251"/>
      <c r="C14" s="10">
        <v>12</v>
      </c>
      <c r="D14" s="94">
        <v>10.3</v>
      </c>
    </row>
    <row r="15" spans="1:4" ht="16.5" customHeight="1">
      <c r="A15" s="252" t="s">
        <v>30</v>
      </c>
      <c r="B15" s="252"/>
      <c r="C15" s="10">
        <v>13</v>
      </c>
      <c r="D15" s="84">
        <v>198</v>
      </c>
    </row>
    <row r="16" spans="1:4" ht="16.5" customHeight="1">
      <c r="A16" s="252" t="s">
        <v>104</v>
      </c>
      <c r="B16" s="252"/>
      <c r="C16" s="10">
        <v>14</v>
      </c>
      <c r="D16" s="84">
        <v>199.8</v>
      </c>
    </row>
    <row r="17" spans="1:5" ht="16.5" customHeight="1">
      <c r="A17" s="252" t="s">
        <v>108</v>
      </c>
      <c r="B17" s="252"/>
      <c r="C17" s="10">
        <v>15</v>
      </c>
      <c r="D17" s="84">
        <v>50.1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&amp;L83343445&amp;C&amp;R5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2024-02-20T16:55:23Z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мзс_10026_4.2023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83343445</vt:lpwstr>
  </property>
  <property fmtid="{D5CDD505-2E9C-101B-9397-08002B2CF9AE}" pid="9" name="Підрозділ">
    <vt:lpwstr>ТУ ДСА України в м. Київ</vt:lpwstr>
  </property>
  <property fmtid="{D5CDD505-2E9C-101B-9397-08002B2CF9AE}" pid="10" name="ПідрозділDBID">
    <vt:i4>0</vt:i4>
  </property>
  <property fmtid="{D5CDD505-2E9C-101B-9397-08002B2CF9AE}" pid="11" name="ПідрозділID">
    <vt:i4>168172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