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<sst xmlns="http://schemas.openxmlformats.org/spreadsheetml/2006/main" count="154" uniqueCount="129">
  <si>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</si>
  <si>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</si>
  <si>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</si>
  <si>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</si>
  <si>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</si>
  <si>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</si>
  <si>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</si>
  <si>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</si>
  <si>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</si>
  <si>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</si>
  <si>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</si>
  <si>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</si>
  <si>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</si>
  <si>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</si>
  <si>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</si>
  <si>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</si>
  <si>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</si>
  <si>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</si>
  <si>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</si>
  <si>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</si>
  <si>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</si>
  <si>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</si>
  <si>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</si>
  <si>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</si>
  <si>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</si>
  <si>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</si>
  <si>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</si>
  <si>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</si>
  <si>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</si>
  <si>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</si>
  <si>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</si>
  <si>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</si>
  <si>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</si>
  <si>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</si>
  <si>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</si>
  <si>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</si>
  <si>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</si>
  <si>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</si>
  <si>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</si>
  <si>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</si>
  <si>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</si>
  <si>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</si>
  <si>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</si>
  <si>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</si>
  <si>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</si>
  <si>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</si>
  <si>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</si>
  <si>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</si>
  <si>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</si>
  <si>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</si>
  <si>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</si>
  <si>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</si>
  <si>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</si>
  <si>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</si>
  <si>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</si>
  <si>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</si>
  <si>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</si>
  <si>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</si>
  <si>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</si>
  <si>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</si>
  <si>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</si>
  <si>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</si>
  <si>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</si>
  <si>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</si>
  <si>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</si>
  <si>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</si>
  <si>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</si>
  <si>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</si>
  <si>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</si>
  <si>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</si>
  <si>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</si>
  <si>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</si>
  <si>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</si>
  <si>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</si>
  <si>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</si>
  <si>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</si>
  <si>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</si>
  <si>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</si>
  <si>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</si>
  <si>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</si>
  <si>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</si>
  <si>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</si>
  <si>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</si>
  <si>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</si>
  <si>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</si>
  <si>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</si>
  <si>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</si>
  <si>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</si>
  <si>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</si>
  <si>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</si>
  <si>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</si>
  <si>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</si>
  <si>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</si>
  <si>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</si>
  <si>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</si>
  <si>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</si>
  <si>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</si>
  <si>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</si>
  <si>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</si>
  <si>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</si>
  <si>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</si>
  <si>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</si>
  <si>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</si>
  <si>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</si>
  <si>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</si>
  <si>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</si>
  <si>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</si>
  <si>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</si>
  <si>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</si>
  <si>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</si>
  <si>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</si>
  <si>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</si>
  <si>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</si>
  <si>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</si>
  <si>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</si>
  <si>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</si>
  <si>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</si>
  <si>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</si>
  <si>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</si>
  <si>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ТУ ДСА України в м. Київ</t>
  </si>
  <si>
    <t>01133.м. Київ</t>
  </si>
  <si>
    <t>Бульвар Лесі Українки.26</t>
  </si>
  <si>
    <t/>
  </si>
  <si>
    <t>О.В. Сімановський</t>
  </si>
  <si>
    <t>Ю.Ю. Мельник</t>
  </si>
  <si>
    <t>044-285-19-02</t>
  </si>
  <si>
    <t>044-285-18-72</t>
  </si>
  <si>
    <t>bereslavets@ki.court.gov.ua</t>
  </si>
  <si>
    <t>6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</si>
</sst>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&amp;L23A3B16E&amp;C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70108</v>
      </c>
      <c r="D6" s="96">
        <f>SUM(D7,D10,D13,D14,D15,D21,D24,D25,D18,D19,D20)</f>
        <v>104872983.77000001</v>
      </c>
      <c r="E6" s="96">
        <f>SUM(E7,E10,E13,E14,E15,E21,E24,E25,E18,E19,E20)</f>
        <v>63758</v>
      </c>
      <c r="F6" s="96">
        <f>SUM(F7,F10,F13,F14,F15,F21,F24,F25,F18,F19,F20)</f>
        <v>103507782.4</v>
      </c>
      <c r="G6" s="96">
        <f>SUM(G7,G10,G13,G14,G15,G21,G24,G25,G18,G19,G20)</f>
        <v>520</v>
      </c>
      <c r="H6" s="96">
        <f>SUM(H7,H10,H13,H14,H15,H21,H24,H25,H18,H19,H20)</f>
        <v>794178.7399999999</v>
      </c>
      <c r="I6" s="96">
        <f>SUM(I7,I10,I13,I14,I15,I21,I24,I25,I18,I19,I20)</f>
        <v>1091</v>
      </c>
      <c r="J6" s="96">
        <f>SUM(J7,J10,J13,J14,J15,J21,J24,J25,J18,J19,J20)</f>
        <v>1282549.4700000002</v>
      </c>
      <c r="K6" s="96">
        <f>SUM(K7,K10,K13,K14,K15,K21,K24,K25,K18,K19,K20)</f>
        <v>5194</v>
      </c>
      <c r="L6" s="96">
        <f>SUM(L7,L10,L13,L14,L15,L21,L24,L25,L18,L19,L20)</f>
        <v>4054553.2199999997</v>
      </c>
    </row>
    <row r="7" spans="1:12" ht="16.5" customHeight="1">
      <c r="A7" s="87">
        <v>2</v>
      </c>
      <c r="B7" s="90" t="s">
        <v>74</v>
      </c>
      <c r="C7" s="97">
        <v>25988</v>
      </c>
      <c r="D7" s="97">
        <v>70078582.49</v>
      </c>
      <c r="E7" s="97">
        <v>24521</v>
      </c>
      <c r="F7" s="97">
        <v>67889729.66</v>
      </c>
      <c r="G7" s="97">
        <v>137</v>
      </c>
      <c r="H7" s="97">
        <v>533888.12</v>
      </c>
      <c r="I7" s="97">
        <v>262</v>
      </c>
      <c r="J7" s="97">
        <v>469905.83</v>
      </c>
      <c r="K7" s="97">
        <v>1174</v>
      </c>
      <c r="L7" s="97">
        <v>1797353.92</v>
      </c>
    </row>
    <row r="8" spans="1:12" ht="16.5" customHeight="1">
      <c r="A8" s="87">
        <v>3</v>
      </c>
      <c r="B8" s="91" t="s">
        <v>75</v>
      </c>
      <c r="C8" s="97">
        <v>19268</v>
      </c>
      <c r="D8" s="97">
        <v>51864903.93</v>
      </c>
      <c r="E8" s="97">
        <v>19118</v>
      </c>
      <c r="F8" s="97">
        <v>49552311.22</v>
      </c>
      <c r="G8" s="97">
        <v>101</v>
      </c>
      <c r="H8" s="97">
        <v>435631.78</v>
      </c>
      <c r="I8" s="97">
        <v>53</v>
      </c>
      <c r="J8" s="97">
        <v>183857.4</v>
      </c>
      <c r="K8" s="97">
        <v>9</v>
      </c>
      <c r="L8" s="97">
        <v>19295</v>
      </c>
    </row>
    <row r="9" spans="1:12" ht="16.5" customHeight="1">
      <c r="A9" s="87">
        <v>4</v>
      </c>
      <c r="B9" s="91" t="s">
        <v>76</v>
      </c>
      <c r="C9" s="97">
        <v>6720</v>
      </c>
      <c r="D9" s="97">
        <v>18213678.56</v>
      </c>
      <c r="E9" s="97">
        <v>5403</v>
      </c>
      <c r="F9" s="97">
        <v>18337418.44</v>
      </c>
      <c r="G9" s="97">
        <v>36</v>
      </c>
      <c r="H9" s="97">
        <v>98256.34</v>
      </c>
      <c r="I9" s="97">
        <v>209</v>
      </c>
      <c r="J9" s="97">
        <v>286048.43</v>
      </c>
      <c r="K9" s="97">
        <v>1165</v>
      </c>
      <c r="L9" s="97">
        <v>1778058.92</v>
      </c>
    </row>
    <row r="10" spans="1:12" ht="19.5" customHeight="1">
      <c r="A10" s="87">
        <v>5</v>
      </c>
      <c r="B10" s="90" t="s">
        <v>77</v>
      </c>
      <c r="C10" s="97">
        <v>17623</v>
      </c>
      <c r="D10" s="97">
        <v>19904676.26</v>
      </c>
      <c r="E10" s="97">
        <v>16253</v>
      </c>
      <c r="F10" s="97">
        <v>21654514</v>
      </c>
      <c r="G10" s="97">
        <v>104</v>
      </c>
      <c r="H10" s="97">
        <v>107124.96</v>
      </c>
      <c r="I10" s="97">
        <v>451</v>
      </c>
      <c r="J10" s="97">
        <v>708733.44</v>
      </c>
      <c r="K10" s="97">
        <v>969</v>
      </c>
      <c r="L10" s="97">
        <v>932304.8</v>
      </c>
    </row>
    <row r="11" spans="1:12" ht="19.5" customHeight="1">
      <c r="A11" s="87">
        <v>6</v>
      </c>
      <c r="B11" s="91" t="s">
        <v>78</v>
      </c>
      <c r="C11" s="97">
        <v>2755</v>
      </c>
      <c r="D11" s="97">
        <v>6271506</v>
      </c>
      <c r="E11" s="97">
        <v>2681</v>
      </c>
      <c r="F11" s="97">
        <v>7145393.44</v>
      </c>
      <c r="G11" s="97">
        <v>12</v>
      </c>
      <c r="H11" s="97">
        <v>25287.75</v>
      </c>
      <c r="I11" s="97">
        <v>52</v>
      </c>
      <c r="J11" s="97">
        <v>66637.66</v>
      </c>
      <c r="K11" s="97">
        <v>12</v>
      </c>
      <c r="L11" s="97">
        <v>27240</v>
      </c>
    </row>
    <row r="12" spans="1:12" ht="19.5" customHeight="1">
      <c r="A12" s="87">
        <v>7</v>
      </c>
      <c r="B12" s="91" t="s">
        <v>79</v>
      </c>
      <c r="C12" s="97">
        <v>14868</v>
      </c>
      <c r="D12" s="97">
        <v>13633170.26</v>
      </c>
      <c r="E12" s="97">
        <v>13572</v>
      </c>
      <c r="F12" s="97">
        <v>14509120.56</v>
      </c>
      <c r="G12" s="97">
        <v>92</v>
      </c>
      <c r="H12" s="97">
        <v>81837.21</v>
      </c>
      <c r="I12" s="97">
        <v>399</v>
      </c>
      <c r="J12" s="97">
        <v>642095.78</v>
      </c>
      <c r="K12" s="97">
        <v>957</v>
      </c>
      <c r="L12" s="97">
        <v>905064.8</v>
      </c>
    </row>
    <row r="13" spans="1:12" ht="15" customHeight="1">
      <c r="A13" s="87">
        <v>8</v>
      </c>
      <c r="B13" s="90" t="s">
        <v>18</v>
      </c>
      <c r="C13" s="97">
        <v>7592</v>
      </c>
      <c r="D13" s="97">
        <v>6910053.4</v>
      </c>
      <c r="E13" s="97">
        <v>7284</v>
      </c>
      <c r="F13" s="97">
        <v>6729523.77</v>
      </c>
      <c r="G13" s="97">
        <v>233</v>
      </c>
      <c r="H13" s="97">
        <v>117097</v>
      </c>
      <c r="I13" s="97">
        <v>30</v>
      </c>
      <c r="J13" s="97">
        <v>20885.2</v>
      </c>
      <c r="K13" s="97">
        <v>51</v>
      </c>
      <c r="L13" s="97">
        <v>48275.6</v>
      </c>
    </row>
    <row r="14" spans="1:12" ht="15.75" customHeight="1">
      <c r="A14" s="87">
        <v>9</v>
      </c>
      <c r="B14" s="90" t="s">
        <v>19</v>
      </c>
      <c r="C14" s="97">
        <v>120</v>
      </c>
      <c r="D14" s="97">
        <v>458944.17</v>
      </c>
      <c r="E14" s="97">
        <v>113</v>
      </c>
      <c r="F14" s="97">
        <v>585254.25</v>
      </c>
      <c r="G14" s="97">
        <v>8</v>
      </c>
      <c r="H14" s="97">
        <v>10512.96</v>
      </c>
      <c r="I14" s="97">
        <v>1</v>
      </c>
      <c r="J14" s="97">
        <v>454</v>
      </c>
      <c r="K14" s="97">
        <v>2</v>
      </c>
      <c r="L14" s="97">
        <v>10560</v>
      </c>
    </row>
    <row r="15" spans="1:12" ht="123" customHeight="1">
      <c r="A15" s="87">
        <v>10</v>
      </c>
      <c r="B15" s="90" t="s">
        <v>103</v>
      </c>
      <c r="C15" s="97">
        <v>11829</v>
      </c>
      <c r="D15" s="97">
        <v>5667761.4</v>
      </c>
      <c r="E15" s="97">
        <v>9480</v>
      </c>
      <c r="F15" s="97">
        <v>4815487.78</v>
      </c>
      <c r="G15" s="97">
        <v>21</v>
      </c>
      <c r="H15" s="97">
        <v>10907.2</v>
      </c>
      <c r="I15" s="97">
        <v>2</v>
      </c>
      <c r="J15" s="97">
        <v>487.6</v>
      </c>
      <c r="K15" s="97">
        <v>2401</v>
      </c>
      <c r="L15" s="97">
        <v>1108214</v>
      </c>
    </row>
    <row r="16" spans="1:12" ht="21" customHeight="1">
      <c r="A16" s="87">
        <v>11</v>
      </c>
      <c r="B16" s="91" t="s">
        <v>78</v>
      </c>
      <c r="C16" s="97">
        <v>411</v>
      </c>
      <c r="D16" s="97">
        <v>466317</v>
      </c>
      <c r="E16" s="97">
        <v>360</v>
      </c>
      <c r="F16" s="97">
        <v>403906.9</v>
      </c>
      <c r="G16" s="97">
        <v>1</v>
      </c>
      <c r="H16" s="97">
        <v>1051</v>
      </c>
      <c r="I16" s="97">
        <v>1</v>
      </c>
      <c r="J16" s="97">
        <v>454</v>
      </c>
      <c r="K16" s="97">
        <v>51</v>
      </c>
      <c r="L16" s="97">
        <v>56750</v>
      </c>
    </row>
    <row r="17" spans="1:12" ht="21" customHeight="1">
      <c r="A17" s="87">
        <v>12</v>
      </c>
      <c r="B17" s="91" t="s">
        <v>79</v>
      </c>
      <c r="C17" s="97">
        <v>11418</v>
      </c>
      <c r="D17" s="97">
        <v>5201444.4</v>
      </c>
      <c r="E17" s="97">
        <v>9120</v>
      </c>
      <c r="F17" s="97">
        <v>4411580.88</v>
      </c>
      <c r="G17" s="97">
        <v>20</v>
      </c>
      <c r="H17" s="97">
        <v>9856.2</v>
      </c>
      <c r="I17" s="97">
        <v>1</v>
      </c>
      <c r="J17" s="97">
        <v>33.6</v>
      </c>
      <c r="K17" s="97">
        <v>2350</v>
      </c>
      <c r="L17" s="97">
        <v>1051464</v>
      </c>
    </row>
    <row r="18" spans="1:12" ht="21" customHeight="1">
      <c r="A18" s="87">
        <v>13</v>
      </c>
      <c r="B18" s="99" t="s">
        <v>104</v>
      </c>
      <c r="C18" s="97">
        <v>6319</v>
      </c>
      <c r="D18" s="97">
        <v>1434692.2</v>
      </c>
      <c r="E18" s="97">
        <v>5487</v>
      </c>
      <c r="F18" s="97">
        <v>1331556.54</v>
      </c>
      <c r="G18" s="97">
        <v>15</v>
      </c>
      <c r="H18" s="97">
        <v>5438.5</v>
      </c>
      <c r="I18" s="97">
        <v>344</v>
      </c>
      <c r="J18" s="97">
        <v>79122.6</v>
      </c>
      <c r="K18" s="97">
        <v>581</v>
      </c>
      <c r="L18" s="97">
        <v>150921.4</v>
      </c>
    </row>
    <row r="19" spans="1:12" ht="21" customHeight="1">
      <c r="A19" s="87">
        <v>14</v>
      </c>
      <c r="B19" s="99" t="s">
        <v>105</v>
      </c>
      <c r="C19" s="97">
        <v>466</v>
      </c>
      <c r="D19" s="97">
        <v>52882.5</v>
      </c>
      <c r="E19" s="97">
        <v>455</v>
      </c>
      <c r="F19" s="97">
        <v>66644.2</v>
      </c>
      <c r="G19" s="97"/>
      <c r="H19" s="97"/>
      <c r="I19" s="97"/>
      <c r="J19" s="97"/>
      <c r="K19" s="97">
        <v>11</v>
      </c>
      <c r="L19" s="97">
        <v>1248.5</v>
      </c>
    </row>
    <row r="20" spans="1:12" ht="29.25" customHeight="1">
      <c r="A20" s="87">
        <v>15</v>
      </c>
      <c r="B20" s="99" t="s">
        <v>109</v>
      </c>
      <c r="C20" s="97">
        <v>7</v>
      </c>
      <c r="D20" s="97">
        <v>3178</v>
      </c>
      <c r="E20" s="97">
        <v>7</v>
      </c>
      <c r="F20" s="97">
        <v>4086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152</v>
      </c>
      <c r="D21" s="97">
        <f>SUM(D22:D23)</f>
        <v>335654.35</v>
      </c>
      <c r="E21" s="97">
        <f>SUM(E22:E23)</f>
        <v>146</v>
      </c>
      <c r="F21" s="97">
        <f>SUM(F22:F23)</f>
        <v>407596.5</v>
      </c>
      <c r="G21" s="97">
        <f>SUM(G22:G23)</f>
        <v>1</v>
      </c>
      <c r="H21" s="97">
        <f>SUM(H22:H23)</f>
        <v>6810</v>
      </c>
      <c r="I21" s="97">
        <f>SUM(I22:I23)</f>
        <v>1</v>
      </c>
      <c r="J21" s="97">
        <f>SUM(J22:J23)</f>
        <v>2960.8</v>
      </c>
      <c r="K21" s="97">
        <f>SUM(K22:K23)</f>
        <v>4</v>
      </c>
      <c r="L21" s="97">
        <f>SUM(L22:L23)</f>
        <v>4994</v>
      </c>
    </row>
    <row r="22" spans="1:12" ht="14.25" customHeight="1">
      <c r="A22" s="87">
        <v>17</v>
      </c>
      <c r="B22" s="100" t="s">
        <v>1</v>
      </c>
      <c r="C22" s="97">
        <v>86</v>
      </c>
      <c r="D22" s="97">
        <v>78088</v>
      </c>
      <c r="E22" s="97">
        <v>82</v>
      </c>
      <c r="F22" s="97">
        <v>163172.75</v>
      </c>
      <c r="G22" s="97">
        <v>1</v>
      </c>
      <c r="H22" s="97">
        <v>6810</v>
      </c>
      <c r="I22" s="97"/>
      <c r="J22" s="97"/>
      <c r="K22" s="97">
        <v>3</v>
      </c>
      <c r="L22" s="97">
        <v>2724</v>
      </c>
    </row>
    <row r="23" spans="1:12" ht="23.25" customHeight="1">
      <c r="A23" s="87">
        <v>18</v>
      </c>
      <c r="B23" s="100" t="s">
        <v>2</v>
      </c>
      <c r="C23" s="97">
        <v>66</v>
      </c>
      <c r="D23" s="97">
        <v>257566.35</v>
      </c>
      <c r="E23" s="97">
        <v>64</v>
      </c>
      <c r="F23" s="97">
        <v>244423.75</v>
      </c>
      <c r="G23" s="97"/>
      <c r="H23" s="97"/>
      <c r="I23" s="97">
        <v>1</v>
      </c>
      <c r="J23" s="97">
        <v>2960.8</v>
      </c>
      <c r="K23" s="97">
        <v>1</v>
      </c>
      <c r="L23" s="97">
        <v>2270</v>
      </c>
    </row>
    <row r="24" spans="1:12" ht="46.5" customHeight="1">
      <c r="A24" s="87">
        <v>19</v>
      </c>
      <c r="B24" s="90" t="s">
        <v>106</v>
      </c>
      <c r="C24" s="97">
        <v>12</v>
      </c>
      <c r="D24" s="97">
        <v>26559</v>
      </c>
      <c r="E24" s="97">
        <v>12</v>
      </c>
      <c r="F24" s="97">
        <v>23389.7</v>
      </c>
      <c r="G24" s="97">
        <v>1</v>
      </c>
      <c r="H24" s="97">
        <v>2400</v>
      </c>
      <c r="I24" s="97"/>
      <c r="J24" s="97"/>
      <c r="K24" s="97">
        <v>1</v>
      </c>
      <c r="L24" s="97">
        <v>681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1334</v>
      </c>
      <c r="D39" s="96">
        <f>SUM(D40,D47,D48,D49)</f>
        <v>1293792.4</v>
      </c>
      <c r="E39" s="96">
        <f>SUM(E40,E47,E48,E49)</f>
        <v>1260</v>
      </c>
      <c r="F39" s="96">
        <f>SUM(F40,F47,F48,F49)</f>
        <v>860700.9099999999</v>
      </c>
      <c r="G39" s="96">
        <f>SUM(G40,G47,G48,G49)</f>
        <v>10</v>
      </c>
      <c r="H39" s="96">
        <f>SUM(H40,H47,H48,H49)</f>
        <v>6853</v>
      </c>
      <c r="I39" s="96">
        <f>SUM(I40,I47,I48,I49)</f>
        <v>6</v>
      </c>
      <c r="J39" s="96">
        <f>SUM(J40,J47,J48,J49)</f>
        <v>4859.6</v>
      </c>
      <c r="K39" s="96">
        <f>SUM(K40,K47,K48,K49)</f>
        <v>86</v>
      </c>
      <c r="L39" s="96">
        <f>SUM(L40,L47,L48,L49)</f>
        <v>76045</v>
      </c>
    </row>
    <row r="40" spans="1:12" ht="24" customHeight="1">
      <c r="A40" s="87">
        <v>35</v>
      </c>
      <c r="B40" s="90" t="s">
        <v>85</v>
      </c>
      <c r="C40" s="97">
        <f>SUM(C41,C44)</f>
        <v>1305</v>
      </c>
      <c r="D40" s="97">
        <f>SUM(D41,D44)</f>
        <v>1270638.4</v>
      </c>
      <c r="E40" s="97">
        <f>SUM(E41,E44)</f>
        <v>1232</v>
      </c>
      <c r="F40" s="97">
        <f>SUM(F41,F44)</f>
        <v>845538.01</v>
      </c>
      <c r="G40" s="97">
        <f>SUM(G41,G44)</f>
        <v>10</v>
      </c>
      <c r="H40" s="97">
        <f>SUM(H41,H44)</f>
        <v>6853</v>
      </c>
      <c r="I40" s="97">
        <f>SUM(I41,I44)</f>
        <v>6</v>
      </c>
      <c r="J40" s="97">
        <f>SUM(J41,J44)</f>
        <v>4859.6</v>
      </c>
      <c r="K40" s="97">
        <f>SUM(K41,K44)</f>
        <v>85</v>
      </c>
      <c r="L40" s="97">
        <f>SUM(L41,L44)</f>
        <v>75364</v>
      </c>
    </row>
    <row r="41" spans="1:12" ht="19.5" customHeight="1">
      <c r="A41" s="87">
        <v>36</v>
      </c>
      <c r="B41" s="90" t="s">
        <v>86</v>
      </c>
      <c r="C41" s="97">
        <v>73</v>
      </c>
      <c r="D41" s="97">
        <v>119748.4</v>
      </c>
      <c r="E41" s="97">
        <v>66</v>
      </c>
      <c r="F41" s="97">
        <v>115404.63</v>
      </c>
      <c r="G41" s="97">
        <v>1</v>
      </c>
      <c r="H41" s="97">
        <v>2724</v>
      </c>
      <c r="I41" s="97"/>
      <c r="J41" s="97"/>
      <c r="K41" s="97">
        <v>6</v>
      </c>
      <c r="L41" s="97">
        <v>5448</v>
      </c>
    </row>
    <row r="42" spans="1:12" ht="16.5" customHeight="1">
      <c r="A42" s="87">
        <v>37</v>
      </c>
      <c r="B42" s="91" t="s">
        <v>87</v>
      </c>
      <c r="C42" s="97">
        <v>11</v>
      </c>
      <c r="D42" s="97">
        <v>45400</v>
      </c>
      <c r="E42" s="97">
        <v>11</v>
      </c>
      <c r="F42" s="97">
        <v>52700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62</v>
      </c>
      <c r="D43" s="97">
        <v>74348.4</v>
      </c>
      <c r="E43" s="97">
        <v>55</v>
      </c>
      <c r="F43" s="97">
        <v>62704.63</v>
      </c>
      <c r="G43" s="97">
        <v>1</v>
      </c>
      <c r="H43" s="97">
        <v>2724</v>
      </c>
      <c r="I43" s="97"/>
      <c r="J43" s="97"/>
      <c r="K43" s="97">
        <v>6</v>
      </c>
      <c r="L43" s="97">
        <v>5448</v>
      </c>
    </row>
    <row r="44" spans="1:12" ht="21" customHeight="1">
      <c r="A44" s="87">
        <v>39</v>
      </c>
      <c r="B44" s="90" t="s">
        <v>88</v>
      </c>
      <c r="C44" s="97">
        <v>1232</v>
      </c>
      <c r="D44" s="97">
        <v>1150890</v>
      </c>
      <c r="E44" s="97">
        <v>1166</v>
      </c>
      <c r="F44" s="97">
        <v>730133.38</v>
      </c>
      <c r="G44" s="97">
        <v>9</v>
      </c>
      <c r="H44" s="97">
        <v>4129</v>
      </c>
      <c r="I44" s="97">
        <v>6</v>
      </c>
      <c r="J44" s="97">
        <v>4859.6</v>
      </c>
      <c r="K44" s="97">
        <v>79</v>
      </c>
      <c r="L44" s="97">
        <v>69916</v>
      </c>
    </row>
    <row r="45" spans="1:12" ht="30" customHeight="1">
      <c r="A45" s="87">
        <v>40</v>
      </c>
      <c r="B45" s="91" t="s">
        <v>89</v>
      </c>
      <c r="C45" s="97">
        <v>7</v>
      </c>
      <c r="D45" s="97">
        <v>15890</v>
      </c>
      <c r="E45" s="97">
        <v>6</v>
      </c>
      <c r="F45" s="97">
        <v>6356</v>
      </c>
      <c r="G45" s="97"/>
      <c r="H45" s="97"/>
      <c r="I45" s="97">
        <v>1</v>
      </c>
      <c r="J45" s="97">
        <v>908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1225</v>
      </c>
      <c r="D46" s="97">
        <v>1135000</v>
      </c>
      <c r="E46" s="97">
        <v>1160</v>
      </c>
      <c r="F46" s="97">
        <v>723777.38</v>
      </c>
      <c r="G46" s="97">
        <v>9</v>
      </c>
      <c r="H46" s="97">
        <v>4129</v>
      </c>
      <c r="I46" s="97">
        <v>5</v>
      </c>
      <c r="J46" s="97">
        <v>3951.6</v>
      </c>
      <c r="K46" s="97">
        <v>79</v>
      </c>
      <c r="L46" s="97">
        <v>69916</v>
      </c>
    </row>
    <row r="47" spans="1:12" ht="45" customHeight="1">
      <c r="A47" s="87">
        <v>42</v>
      </c>
      <c r="B47" s="90" t="s">
        <v>90</v>
      </c>
      <c r="C47" s="97">
        <v>2</v>
      </c>
      <c r="D47" s="97">
        <v>4767</v>
      </c>
      <c r="E47" s="97">
        <v>2</v>
      </c>
      <c r="F47" s="97">
        <v>735.7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27</v>
      </c>
      <c r="D49" s="97">
        <v>18387</v>
      </c>
      <c r="E49" s="97">
        <v>26</v>
      </c>
      <c r="F49" s="97">
        <v>14427.2</v>
      </c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1498</v>
      </c>
      <c r="D50" s="96">
        <f>SUM(D51:D54)</f>
        <v>42378.62999999998</v>
      </c>
      <c r="E50" s="96">
        <f>SUM(E51:E54)</f>
        <v>1492</v>
      </c>
      <c r="F50" s="96">
        <f>SUM(F51:F54)</f>
        <v>85218.14999999997</v>
      </c>
      <c r="G50" s="96">
        <f>SUM(G51:G54)</f>
        <v>1</v>
      </c>
      <c r="H50" s="96">
        <f>SUM(H51:H54)</f>
        <v>420.4</v>
      </c>
      <c r="I50" s="96">
        <f>SUM(I51:I54)</f>
        <v>70</v>
      </c>
      <c r="J50" s="96">
        <f>SUM(J51:J54)</f>
        <v>5167.88</v>
      </c>
      <c r="K50" s="96">
        <f>SUM(K51:K54)</f>
        <v>2</v>
      </c>
      <c r="L50" s="96">
        <f>SUM(L51:L54)</f>
        <v>34.05</v>
      </c>
    </row>
    <row r="51" spans="1:12" ht="18.75" customHeight="1">
      <c r="A51" s="87">
        <v>46</v>
      </c>
      <c r="B51" s="90" t="s">
        <v>9</v>
      </c>
      <c r="C51" s="97">
        <v>740</v>
      </c>
      <c r="D51" s="97">
        <v>26654.34</v>
      </c>
      <c r="E51" s="97">
        <v>729</v>
      </c>
      <c r="F51" s="97">
        <v>37147.38</v>
      </c>
      <c r="G51" s="97">
        <v>1</v>
      </c>
      <c r="H51" s="97">
        <v>420.4</v>
      </c>
      <c r="I51" s="97">
        <v>64</v>
      </c>
      <c r="J51" s="97">
        <v>4820.57</v>
      </c>
      <c r="K51" s="97">
        <v>2</v>
      </c>
      <c r="L51" s="97">
        <v>34.05</v>
      </c>
    </row>
    <row r="52" spans="1:12" ht="27" customHeight="1">
      <c r="A52" s="87">
        <v>47</v>
      </c>
      <c r="B52" s="90" t="s">
        <v>10</v>
      </c>
      <c r="C52" s="97">
        <v>146</v>
      </c>
      <c r="D52" s="97">
        <v>10146.9</v>
      </c>
      <c r="E52" s="97">
        <v>146</v>
      </c>
      <c r="F52" s="97">
        <v>10730.09</v>
      </c>
      <c r="G52" s="97"/>
      <c r="H52" s="97"/>
      <c r="I52" s="97">
        <v>5</v>
      </c>
      <c r="J52" s="97">
        <v>340.5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516</v>
      </c>
      <c r="D53" s="97">
        <v>4201.76999999998</v>
      </c>
      <c r="E53" s="97">
        <v>516</v>
      </c>
      <c r="F53" s="97">
        <v>4275.94999999997</v>
      </c>
      <c r="G53" s="97"/>
      <c r="H53" s="97"/>
      <c r="I53" s="97">
        <v>1</v>
      </c>
      <c r="J53" s="97">
        <v>6.81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96</v>
      </c>
      <c r="D54" s="97">
        <v>1375.62</v>
      </c>
      <c r="E54" s="97">
        <v>101</v>
      </c>
      <c r="F54" s="97">
        <v>33064.73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47261</v>
      </c>
      <c r="D55" s="96">
        <v>21453086.9</v>
      </c>
      <c r="E55" s="96">
        <v>24071</v>
      </c>
      <c r="F55" s="96">
        <v>11135514.22</v>
      </c>
      <c r="G55" s="96"/>
      <c r="H55" s="96"/>
      <c r="I55" s="96">
        <v>46965</v>
      </c>
      <c r="J55" s="96">
        <v>21365068.38</v>
      </c>
      <c r="K55" s="97">
        <v>296</v>
      </c>
      <c r="L55" s="96">
        <v>199978.8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120201</v>
      </c>
      <c r="D56" s="96">
        <f t="shared" si="0"/>
        <v>127662241.70000002</v>
      </c>
      <c r="E56" s="96">
        <f t="shared" si="0"/>
        <v>90581</v>
      </c>
      <c r="F56" s="96">
        <f t="shared" si="0"/>
        <v>115589215.68</v>
      </c>
      <c r="G56" s="96">
        <f t="shared" si="0"/>
        <v>531</v>
      </c>
      <c r="H56" s="96">
        <f t="shared" si="0"/>
        <v>801452.1399999999</v>
      </c>
      <c r="I56" s="96">
        <f t="shared" si="0"/>
        <v>48132</v>
      </c>
      <c r="J56" s="96">
        <f t="shared" si="0"/>
        <v>22657645.33</v>
      </c>
      <c r="K56" s="96">
        <f t="shared" si="0"/>
        <v>5578</v>
      </c>
      <c r="L56" s="96">
        <f t="shared" si="0"/>
        <v>4330611.069999999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&amp;L23A3B16E&amp;CФорма № Зведений- 10, Підрозділ: ТУ ДСА України в м. Київ,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5543</v>
      </c>
      <c r="F4" s="93">
        <f>SUM(F5:F25)</f>
        <v>4152713.77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429</v>
      </c>
      <c r="F5" s="95">
        <v>366162.11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28</v>
      </c>
      <c r="F6" s="95">
        <v>48892.94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1628</v>
      </c>
      <c r="F7" s="95">
        <v>1212977.06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3</v>
      </c>
      <c r="F8" s="95">
        <v>2584.4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53</v>
      </c>
      <c r="F9" s="95">
        <v>46535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56</v>
      </c>
      <c r="F10" s="95">
        <v>303324.86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203</v>
      </c>
      <c r="F11" s="95">
        <v>226826.59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4</v>
      </c>
      <c r="F12" s="95">
        <v>2724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493</v>
      </c>
      <c r="F13" s="95">
        <v>485033.54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105</v>
      </c>
      <c r="F14" s="95">
        <v>110864.72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48</v>
      </c>
      <c r="F16" s="95">
        <v>25424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293</v>
      </c>
      <c r="F17" s="95">
        <v>276107.55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908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2191</v>
      </c>
      <c r="F23" s="95">
        <v>986542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6</v>
      </c>
      <c r="F24" s="95">
        <v>55764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&amp;L23A3B16E&amp;CФорма № Зведений- 10, Підрозділ: ТУ ДСА України в м. Київ,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2022-02-22T13:31:52Z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Зведений- 10_10026_4.2021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23A3B16E</vt:lpwstr>
  </property>
  <property fmtid="{D5CDD505-2E9C-101B-9397-08002B2CF9AE}" pid="10" name="Підрозд">
    <vt:lpwstr>ТУ ДСА України в м. Київ</vt:lpwstr>
  </property>
  <property fmtid="{D5CDD505-2E9C-101B-9397-08002B2CF9AE}" pid="11" name="ПідрозділDB">
    <vt:i4>0</vt:i4>
  </property>
  <property fmtid="{D5CDD505-2E9C-101B-9397-08002B2CF9AE}" pid="12" name="Підрозділ">
    <vt:i4>168172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