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<sst xmlns="http://schemas.openxmlformats.org/spreadsheetml/2006/main" count="290" uniqueCount="218">
  <si>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</si>
  <si>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</si>
  <si>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</si>
  <si>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</si>
  <si>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</si>
  <si>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</si>
  <si>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</si>
  <si>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</si>
  <si>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</si>
  <si>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</si>
  <si>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</si>
  <si>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</si>
  <si>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</si>
  <si>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</si>
  <si>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</si>
  <si>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</si>
  <si>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</si>
  <si>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</si>
  <si>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</si>
  <si>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</si>
  <si>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</si>
  <si>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</si>
  <si>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</si>
  <si>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</si>
  <si>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</si>
  <si>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</si>
  <si>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</si>
  <si>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</si>
  <si>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</si>
  <si>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</si>
  <si>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</si>
  <si>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</si>
  <si>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</si>
  <si>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</si>
  <si>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</si>
  <si>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</si>
  <si>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</si>
  <si>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</si>
  <si>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</si>
  <si>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</si>
  <si>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</si>
  <si>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</si>
  <si>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</si>
  <si>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</si>
  <si>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</si>
  <si>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</si>
  <si>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</si>
  <si>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</si>
  <si>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</si>
  <si>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</si>
  <si>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</si>
  <si>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</si>
  <si>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</si>
  <si>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</si>
  <si>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</si>
  <si>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</si>
  <si>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</si>
  <si>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</si>
  <si>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</si>
  <si>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</si>
  <si>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</si>
  <si>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</si>
  <si>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</si>
  <si>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</si>
  <si>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</si>
  <si>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</si>
  <si>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</si>
  <si>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</si>
  <si>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</si>
  <si>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</si>
  <si>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</si>
  <si>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</si>
  <si>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</si>
  <si>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</si>
  <si>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</si>
  <si>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</si>
  <si>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</si>
  <si>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</si>
  <si>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</si>
  <si>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</si>
  <si>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</si>
  <si>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</si>
  <si>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</si>
  <si>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</si>
  <si>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</si>
  <si>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</si>
  <si>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</si>
  <si>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</si>
  <si>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</si>
  <si>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</si>
  <si>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</si>
  <si>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</si>
  <si>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</si>
  <si>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</si>
  <si>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</si>
  <si>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</si>
  <si>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</si>
  <si>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</si>
  <si>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</si>
  <si>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</si>
  <si>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</si>
  <si>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</si>
  <si>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</si>
  <si>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</si>
  <si>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</si>
  <si>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</si>
  <si>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</si>
  <si>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</si>
  <si>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</si>
  <si>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</si>
  <si>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</si>
  <si>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</si>
  <si>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</si>
  <si>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</si>
  <si>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</si>
  <si>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</si>
  <si>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</si>
  <si>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</si>
  <si>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</si>
  <si>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</si>
  <si>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</si>
  <si>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</si>
  <si>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</si>
  <si>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</si>
  <si>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</si>
  <si>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</si>
  <si>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</si>
  <si>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</si>
  <si>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</si>
  <si>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</si>
  <si>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</si>
  <si>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</si>
  <si>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</si>
  <si>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</si>
  <si>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</si>
  <si>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</si>
  <si>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</si>
  <si>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</si>
  <si>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</si>
  <si>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</si>
  <si>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</si>
  <si>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</si>
  <si>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</si>
  <si>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</si>
  <si>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</si>
  <si>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</si>
  <si>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</si>
  <si>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</si>
  <si>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</si>
  <si>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</si>
  <si>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</si>
  <si>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</si>
  <si>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</si>
  <si>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</si>
  <si>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</si>
  <si>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</si>
  <si>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</si>
  <si>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</si>
  <si>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</si>
  <si>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</si>
  <si>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</si>
  <si>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</si>
  <si>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</si>
  <si>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</si>
  <si>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</si>
  <si>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</si>
  <si>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</si>
  <si>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</si>
  <si>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</si>
  <si>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</si>
  <si>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</si>
  <si>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</si>
  <si>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</si>
  <si>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</si>
  <si>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</si>
  <si>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</si>
  <si>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</si>
  <si>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</si>
  <si>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</si>
  <si>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</si>
  <si>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</si>
  <si>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</si>
  <si>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</si>
  <si>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</si>
  <si>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</si>
  <si>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</si>
  <si>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</si>
  <si>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</si>
  <si>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</si>
  <si>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</si>
  <si>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</si>
  <si>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</si>
  <si>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</si>
  <si>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</si>
  <si>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</si>
  <si>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</si>
  <si>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</si>
  <si>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</si>
  <si>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</si>
  <si>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</si>
  <si>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</si>
  <si>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</si>
  <si>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</si>
  <si>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</si>
  <si>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</si>
  <si>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</si>
  <si>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</si>
  <si>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</si>
  <si>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ТУ ДСА України в м. Київ</t>
  </si>
  <si>
    <t>01133 м.Київ бульвар Лесі Українки.26</t>
  </si>
  <si>
    <t>Доручення судів України / іноземних судів</t>
  </si>
  <si>
    <t xml:space="preserve">Розглянуто справ судом присяжних </t>
  </si>
  <si>
    <t>О.В. Сімановський</t>
  </si>
  <si>
    <t>Ю.Ю. Мельник</t>
  </si>
  <si>
    <t>044-285-18-72</t>
  </si>
  <si>
    <t>044-285-19-02</t>
  </si>
  <si>
    <t>bereslavets@ki.court.gov.ua</t>
  </si>
  <si>
    <t>8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</si>
</sst>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&amp;L51EF1250&amp;C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16382</v>
      </c>
      <c r="F6" s="105">
        <v>6860</v>
      </c>
      <c r="G6" s="105">
        <v>123</v>
      </c>
      <c r="H6" s="105">
        <v>5724</v>
      </c>
      <c r="I6" s="105" t="s">
        <v>206</v>
      </c>
      <c r="J6" s="105">
        <v>10658</v>
      </c>
      <c r="K6" s="84">
        <v>5125</v>
      </c>
      <c r="L6" s="91">
        <f>E6-F6</f>
        <v>9522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89792</v>
      </c>
      <c r="F7" s="105">
        <v>82504</v>
      </c>
      <c r="G7" s="105">
        <v>403</v>
      </c>
      <c r="H7" s="105">
        <v>71648</v>
      </c>
      <c r="I7" s="105">
        <v>45928</v>
      </c>
      <c r="J7" s="105">
        <v>18144</v>
      </c>
      <c r="K7" s="84"/>
      <c r="L7" s="91">
        <f>E7-F7</f>
        <v>7288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393</v>
      </c>
      <c r="F8" s="105">
        <v>373</v>
      </c>
      <c r="G8" s="105">
        <v>1</v>
      </c>
      <c r="H8" s="105">
        <v>332</v>
      </c>
      <c r="I8" s="105">
        <v>269</v>
      </c>
      <c r="J8" s="105">
        <v>61</v>
      </c>
      <c r="K8" s="84"/>
      <c r="L8" s="91">
        <f>E8-F8</f>
        <v>20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4305</v>
      </c>
      <c r="F9" s="105">
        <v>3481</v>
      </c>
      <c r="G9" s="105">
        <v>14</v>
      </c>
      <c r="H9" s="85">
        <v>2929</v>
      </c>
      <c r="I9" s="105">
        <v>1713</v>
      </c>
      <c r="J9" s="105">
        <v>1376</v>
      </c>
      <c r="K9" s="84"/>
      <c r="L9" s="91">
        <f>E9-F9</f>
        <v>824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133</v>
      </c>
      <c r="F10" s="105">
        <v>83</v>
      </c>
      <c r="G10" s="105">
        <v>2</v>
      </c>
      <c r="H10" s="105">
        <v>58</v>
      </c>
      <c r="I10" s="105">
        <v>4</v>
      </c>
      <c r="J10" s="105">
        <v>75</v>
      </c>
      <c r="K10" s="84"/>
      <c r="L10" s="91">
        <f>E10-F10</f>
        <v>50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5</v>
      </c>
      <c r="F11" s="105">
        <v>1</v>
      </c>
      <c r="G11" s="105"/>
      <c r="H11" s="105">
        <v>3</v>
      </c>
      <c r="I11" s="105"/>
      <c r="J11" s="105">
        <v>2</v>
      </c>
      <c r="K11" s="84"/>
      <c r="L11" s="91">
        <f>E11-F11</f>
        <v>4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1323</v>
      </c>
      <c r="F12" s="105">
        <v>1189</v>
      </c>
      <c r="G12" s="105"/>
      <c r="H12" s="105">
        <v>1111</v>
      </c>
      <c r="I12" s="105">
        <v>532</v>
      </c>
      <c r="J12" s="105">
        <v>212</v>
      </c>
      <c r="K12" s="84"/>
      <c r="L12" s="91">
        <f>E12-F12</f>
        <v>134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145</v>
      </c>
      <c r="F13" s="105">
        <v>8</v>
      </c>
      <c r="G13" s="105">
        <v>5</v>
      </c>
      <c r="H13" s="105">
        <v>4</v>
      </c>
      <c r="I13" s="105">
        <v>1</v>
      </c>
      <c r="J13" s="105">
        <v>141</v>
      </c>
      <c r="K13" s="84">
        <v>97</v>
      </c>
      <c r="L13" s="91">
        <f>E13-F13</f>
        <v>137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9</v>
      </c>
      <c r="F14" s="112">
        <v>2</v>
      </c>
      <c r="G14" s="112"/>
      <c r="H14" s="112">
        <v>7</v>
      </c>
      <c r="I14" s="112">
        <v>3</v>
      </c>
      <c r="J14" s="112">
        <v>2</v>
      </c>
      <c r="K14" s="94"/>
      <c r="L14" s="91">
        <f>E14-F14</f>
        <v>7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50</v>
      </c>
      <c r="F15" s="112">
        <v>43</v>
      </c>
      <c r="G15" s="112"/>
      <c r="H15" s="112">
        <v>33</v>
      </c>
      <c r="I15" s="112">
        <v>16</v>
      </c>
      <c r="J15" s="112">
        <v>17</v>
      </c>
      <c r="K15" s="94"/>
      <c r="L15" s="91">
        <f>E15-F15</f>
        <v>7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112537</v>
      </c>
      <c r="F16" s="86">
        <f>SUM(F6:F15)</f>
        <v>94544</v>
      </c>
      <c r="G16" s="86">
        <f>SUM(G6:G15)</f>
        <v>548</v>
      </c>
      <c r="H16" s="86">
        <f>SUM(H6:H15)</f>
        <v>81849</v>
      </c>
      <c r="I16" s="86">
        <f>SUM(I6:I15)</f>
        <v>48466</v>
      </c>
      <c r="J16" s="86">
        <f>SUM(J6:J15)</f>
        <v>30688</v>
      </c>
      <c r="K16" s="86">
        <f>SUM(K6:K15)</f>
        <v>5222</v>
      </c>
      <c r="L16" s="91">
        <f>E16-F16</f>
        <v>17993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3680</v>
      </c>
      <c r="F17" s="84">
        <v>2957</v>
      </c>
      <c r="G17" s="84">
        <v>26</v>
      </c>
      <c r="H17" s="84">
        <v>2065</v>
      </c>
      <c r="I17" s="84">
        <v>1290</v>
      </c>
      <c r="J17" s="84">
        <v>1615</v>
      </c>
      <c r="K17" s="84">
        <v>267</v>
      </c>
      <c r="L17" s="91">
        <f>E17-F17</f>
        <v>723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2364</v>
      </c>
      <c r="F18" s="84">
        <v>1316</v>
      </c>
      <c r="G18" s="84">
        <v>24</v>
      </c>
      <c r="H18" s="84">
        <v>1274</v>
      </c>
      <c r="I18" s="84">
        <v>918</v>
      </c>
      <c r="J18" s="84">
        <v>1090</v>
      </c>
      <c r="K18" s="84">
        <v>363</v>
      </c>
      <c r="L18" s="91">
        <f>E18-F18</f>
        <v>1048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5</v>
      </c>
      <c r="F19" s="84">
        <v>5</v>
      </c>
      <c r="G19" s="84"/>
      <c r="H19" s="84">
        <v>4</v>
      </c>
      <c r="I19" s="84">
        <v>1</v>
      </c>
      <c r="J19" s="84">
        <v>1</v>
      </c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189</v>
      </c>
      <c r="F20" s="84">
        <v>112</v>
      </c>
      <c r="G20" s="84">
        <v>1</v>
      </c>
      <c r="H20" s="84">
        <v>100</v>
      </c>
      <c r="I20" s="84">
        <v>43</v>
      </c>
      <c r="J20" s="84">
        <v>89</v>
      </c>
      <c r="K20" s="84">
        <v>39</v>
      </c>
      <c r="L20" s="91">
        <f>E20-F20</f>
        <v>77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17</v>
      </c>
      <c r="F21" s="84">
        <v>12</v>
      </c>
      <c r="G21" s="84"/>
      <c r="H21" s="84">
        <v>8</v>
      </c>
      <c r="I21" s="84"/>
      <c r="J21" s="84">
        <v>9</v>
      </c>
      <c r="K21" s="84">
        <v>3</v>
      </c>
      <c r="L21" s="91">
        <f>E21-F21</f>
        <v>5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2</v>
      </c>
      <c r="F22" s="84"/>
      <c r="G22" s="84"/>
      <c r="H22" s="84">
        <v>1</v>
      </c>
      <c r="I22" s="84"/>
      <c r="J22" s="84">
        <v>1</v>
      </c>
      <c r="K22" s="84">
        <v>1</v>
      </c>
      <c r="L22" s="91">
        <f>E22-F22</f>
        <v>2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7</v>
      </c>
      <c r="F23" s="84">
        <v>7</v>
      </c>
      <c r="G23" s="84"/>
      <c r="H23" s="84">
        <v>6</v>
      </c>
      <c r="I23" s="84"/>
      <c r="J23" s="84">
        <v>1</v>
      </c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4974</v>
      </c>
      <c r="F25" s="94">
        <v>3331</v>
      </c>
      <c r="G25" s="94">
        <v>40</v>
      </c>
      <c r="H25" s="94">
        <v>2168</v>
      </c>
      <c r="I25" s="94">
        <v>962</v>
      </c>
      <c r="J25" s="94">
        <v>2806</v>
      </c>
      <c r="K25" s="94">
        <v>673</v>
      </c>
      <c r="L25" s="91">
        <f>E25-F25</f>
        <v>1643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7341</v>
      </c>
      <c r="F26" s="84">
        <v>6459</v>
      </c>
      <c r="G26" s="84">
        <v>30</v>
      </c>
      <c r="H26" s="84">
        <v>5622</v>
      </c>
      <c r="I26" s="84">
        <v>3745</v>
      </c>
      <c r="J26" s="84">
        <v>1719</v>
      </c>
      <c r="K26" s="84">
        <v>165</v>
      </c>
      <c r="L26" s="91">
        <f>E26-F26</f>
        <v>882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619</v>
      </c>
      <c r="F27" s="84">
        <v>574</v>
      </c>
      <c r="G27" s="84">
        <v>2</v>
      </c>
      <c r="H27" s="84">
        <v>474</v>
      </c>
      <c r="I27" s="84">
        <v>138</v>
      </c>
      <c r="J27" s="84">
        <v>145</v>
      </c>
      <c r="K27" s="84">
        <v>20</v>
      </c>
      <c r="L27" s="91">
        <f>E27-F27</f>
        <v>45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41256</v>
      </c>
      <c r="F28" s="84">
        <v>34091</v>
      </c>
      <c r="G28" s="84">
        <v>148</v>
      </c>
      <c r="H28" s="84">
        <v>25758</v>
      </c>
      <c r="I28" s="84">
        <v>20684</v>
      </c>
      <c r="J28" s="84">
        <v>15498</v>
      </c>
      <c r="K28" s="84">
        <v>1881</v>
      </c>
      <c r="L28" s="91">
        <f>E28-F28</f>
        <v>7165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48638</v>
      </c>
      <c r="F29" s="84">
        <v>21431</v>
      </c>
      <c r="G29" s="84">
        <v>508</v>
      </c>
      <c r="H29" s="84">
        <v>21107</v>
      </c>
      <c r="I29" s="84">
        <v>15184</v>
      </c>
      <c r="J29" s="84">
        <v>27531</v>
      </c>
      <c r="K29" s="84">
        <v>9132</v>
      </c>
      <c r="L29" s="91">
        <f>E29-F29</f>
        <v>27207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4733</v>
      </c>
      <c r="F30" s="84">
        <v>4380</v>
      </c>
      <c r="G30" s="84">
        <v>16</v>
      </c>
      <c r="H30" s="84">
        <v>3917</v>
      </c>
      <c r="I30" s="84">
        <v>3166</v>
      </c>
      <c r="J30" s="84">
        <v>816</v>
      </c>
      <c r="K30" s="84">
        <v>91</v>
      </c>
      <c r="L30" s="91">
        <f>E30-F30</f>
        <v>353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3980</v>
      </c>
      <c r="F31" s="84">
        <v>3185</v>
      </c>
      <c r="G31" s="84">
        <v>15</v>
      </c>
      <c r="H31" s="84">
        <v>3151</v>
      </c>
      <c r="I31" s="84">
        <v>2902</v>
      </c>
      <c r="J31" s="84">
        <v>829</v>
      </c>
      <c r="K31" s="84">
        <v>146</v>
      </c>
      <c r="L31" s="91">
        <f>E31-F31</f>
        <v>795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1232</v>
      </c>
      <c r="F32" s="84">
        <v>872</v>
      </c>
      <c r="G32" s="84">
        <v>4</v>
      </c>
      <c r="H32" s="84">
        <v>689</v>
      </c>
      <c r="I32" s="84">
        <v>283</v>
      </c>
      <c r="J32" s="84">
        <v>543</v>
      </c>
      <c r="K32" s="84">
        <v>66</v>
      </c>
      <c r="L32" s="91">
        <f>E32-F32</f>
        <v>360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199</v>
      </c>
      <c r="F33" s="84">
        <v>111</v>
      </c>
      <c r="G33" s="84">
        <v>2</v>
      </c>
      <c r="H33" s="84">
        <v>89</v>
      </c>
      <c r="I33" s="84">
        <v>11</v>
      </c>
      <c r="J33" s="84">
        <v>110</v>
      </c>
      <c r="K33" s="84">
        <v>34</v>
      </c>
      <c r="L33" s="91">
        <f>E33-F33</f>
        <v>88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78</v>
      </c>
      <c r="F34" s="84">
        <v>33</v>
      </c>
      <c r="G34" s="84">
        <v>1</v>
      </c>
      <c r="H34" s="84">
        <v>36</v>
      </c>
      <c r="I34" s="84">
        <v>5</v>
      </c>
      <c r="J34" s="84">
        <v>42</v>
      </c>
      <c r="K34" s="84">
        <v>20</v>
      </c>
      <c r="L34" s="91">
        <f>E34-F34</f>
        <v>45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339</v>
      </c>
      <c r="F35" s="84">
        <v>329</v>
      </c>
      <c r="G35" s="84"/>
      <c r="H35" s="84">
        <v>317</v>
      </c>
      <c r="I35" s="84">
        <v>6</v>
      </c>
      <c r="J35" s="84">
        <v>22</v>
      </c>
      <c r="K35" s="84">
        <v>5</v>
      </c>
      <c r="L35" s="91">
        <f>E35-F35</f>
        <v>10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2086</v>
      </c>
      <c r="F36" s="84">
        <v>1216</v>
      </c>
      <c r="G36" s="84">
        <v>11</v>
      </c>
      <c r="H36" s="84">
        <v>1026</v>
      </c>
      <c r="I36" s="84">
        <v>251</v>
      </c>
      <c r="J36" s="84">
        <v>1060</v>
      </c>
      <c r="K36" s="84">
        <v>342</v>
      </c>
      <c r="L36" s="91">
        <f>E36-F36</f>
        <v>870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9120</v>
      </c>
      <c r="F37" s="84">
        <v>6950</v>
      </c>
      <c r="G37" s="84">
        <v>14</v>
      </c>
      <c r="H37" s="84">
        <v>5339</v>
      </c>
      <c r="I37" s="84">
        <v>3099</v>
      </c>
      <c r="J37" s="84">
        <v>3781</v>
      </c>
      <c r="K37" s="84">
        <v>744</v>
      </c>
      <c r="L37" s="91">
        <f>E37-F37</f>
        <v>2170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91</v>
      </c>
      <c r="F38" s="84">
        <v>45</v>
      </c>
      <c r="G38" s="84">
        <v>1</v>
      </c>
      <c r="H38" s="84">
        <v>37</v>
      </c>
      <c r="I38" s="84">
        <v>16</v>
      </c>
      <c r="J38" s="84">
        <v>54</v>
      </c>
      <c r="K38" s="84">
        <v>20</v>
      </c>
      <c r="L38" s="91">
        <f>E38-F38</f>
        <v>46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331</v>
      </c>
      <c r="F39" s="84">
        <v>219</v>
      </c>
      <c r="G39" s="84"/>
      <c r="H39" s="84">
        <v>134</v>
      </c>
      <c r="I39" s="84">
        <v>60</v>
      </c>
      <c r="J39" s="84">
        <v>197</v>
      </c>
      <c r="K39" s="84">
        <v>57</v>
      </c>
      <c r="L39" s="91">
        <f>E39-F39</f>
        <v>112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96193</v>
      </c>
      <c r="F40" s="94">
        <v>59374</v>
      </c>
      <c r="G40" s="94">
        <v>677</v>
      </c>
      <c r="H40" s="94">
        <v>43846</v>
      </c>
      <c r="I40" s="94">
        <v>25700</v>
      </c>
      <c r="J40" s="94">
        <v>52347</v>
      </c>
      <c r="K40" s="94">
        <v>12723</v>
      </c>
      <c r="L40" s="91">
        <f>E40-F40</f>
        <v>36819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69447</v>
      </c>
      <c r="F41" s="84">
        <v>59883</v>
      </c>
      <c r="G41" s="84">
        <v>24</v>
      </c>
      <c r="H41" s="84">
        <v>53331</v>
      </c>
      <c r="I41" s="84" t="s">
        <v>206</v>
      </c>
      <c r="J41" s="84">
        <v>16116</v>
      </c>
      <c r="K41" s="84">
        <v>1927</v>
      </c>
      <c r="L41" s="91">
        <f>E41-F41</f>
        <v>9564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646</v>
      </c>
      <c r="F42" s="84">
        <v>457</v>
      </c>
      <c r="G42" s="84">
        <v>1</v>
      </c>
      <c r="H42" s="84">
        <v>324</v>
      </c>
      <c r="I42" s="84" t="s">
        <v>206</v>
      </c>
      <c r="J42" s="84">
        <v>322</v>
      </c>
      <c r="K42" s="84">
        <v>108</v>
      </c>
      <c r="L42" s="91">
        <f>E42-F42</f>
        <v>189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348</v>
      </c>
      <c r="F43" s="84">
        <v>290</v>
      </c>
      <c r="G43" s="84"/>
      <c r="H43" s="84">
        <v>256</v>
      </c>
      <c r="I43" s="84">
        <v>164</v>
      </c>
      <c r="J43" s="84">
        <v>92</v>
      </c>
      <c r="K43" s="84">
        <v>25</v>
      </c>
      <c r="L43" s="91">
        <f>E43-F43</f>
        <v>58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155</v>
      </c>
      <c r="F44" s="84">
        <v>153</v>
      </c>
      <c r="G44" s="84"/>
      <c r="H44" s="84">
        <v>145</v>
      </c>
      <c r="I44" s="84">
        <v>25</v>
      </c>
      <c r="J44" s="84">
        <v>10</v>
      </c>
      <c r="K44" s="84"/>
      <c r="L44" s="91">
        <f>E44-F44</f>
        <v>2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69950</v>
      </c>
      <c r="F45" s="84">
        <f>F41+F43+F44</f>
        <v>60326</v>
      </c>
      <c r="G45" s="84">
        <f>G41+G43+G44</f>
        <v>24</v>
      </c>
      <c r="H45" s="84">
        <f>H41+H43+H44</f>
        <v>53732</v>
      </c>
      <c r="I45" s="84">
        <f>I43+I44</f>
        <v>189</v>
      </c>
      <c r="J45" s="84">
        <f>J41+J43+J44</f>
        <v>16218</v>
      </c>
      <c r="K45" s="84">
        <f>K41+K43+K44</f>
        <v>1952</v>
      </c>
      <c r="L45" s="91">
        <f>E45-F45</f>
        <v>9624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283654</v>
      </c>
      <c r="F46" s="84">
        <f t="shared" si="0"/>
        <v>217575</v>
      </c>
      <c r="G46" s="84">
        <f t="shared" si="0"/>
        <v>1289</v>
      </c>
      <c r="H46" s="84">
        <f t="shared" si="0"/>
        <v>181595</v>
      </c>
      <c r="I46" s="84">
        <f t="shared" si="0"/>
        <v>75317</v>
      </c>
      <c r="J46" s="84">
        <f t="shared" si="0"/>
        <v>102059</v>
      </c>
      <c r="K46" s="84">
        <f t="shared" si="0"/>
        <v>20570</v>
      </c>
      <c r="L46" s="91">
        <f>E46-F46</f>
        <v>66079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&amp;L51EF1250&amp;C&amp;R2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1151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1035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9676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105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252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1731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2395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2831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931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1223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229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3020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39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809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702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853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280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18314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438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370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7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15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94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10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1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9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2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32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21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15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1544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5228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746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46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700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29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1624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1642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1120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>
        <v>1</v>
      </c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&amp;L51EF1250&amp;C&amp;R3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5728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3484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313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26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719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1393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63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40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55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8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3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259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19273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344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39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4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112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10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124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659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4880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94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5042583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>
        <v>3961</v>
      </c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7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149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31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5888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7960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5948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56979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39214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330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8055747817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474282719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2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192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4131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1479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317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206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148412</v>
      </c>
      <c r="F57" s="115">
        <f>F58+F61+F62+F63</f>
        <v>26768</v>
      </c>
      <c r="G57" s="115">
        <f>G58+G61+G62+G63</f>
        <v>4471</v>
      </c>
      <c r="H57" s="115">
        <f>H58+H61+H62+H63</f>
        <v>1280</v>
      </c>
      <c r="I57" s="115">
        <f>I58+I61+I62+I63</f>
        <v>664</v>
      </c>
    </row>
    <row r="58" spans="1:9" ht="13.5" customHeight="1">
      <c r="A58" s="219" t="s">
        <v>103</v>
      </c>
      <c r="B58" s="219"/>
      <c r="C58" s="219"/>
      <c r="D58" s="219"/>
      <c r="E58" s="94">
        <v>74435</v>
      </c>
      <c r="F58" s="94">
        <v>5949</v>
      </c>
      <c r="G58" s="94">
        <v>991</v>
      </c>
      <c r="H58" s="94">
        <v>335</v>
      </c>
      <c r="I58" s="94">
        <v>139</v>
      </c>
    </row>
    <row r="59" spans="1:9" ht="13.5" customHeight="1">
      <c r="A59" s="284" t="s">
        <v>204</v>
      </c>
      <c r="B59" s="285"/>
      <c r="C59" s="285"/>
      <c r="D59" s="286"/>
      <c r="E59" s="86">
        <v>2535</v>
      </c>
      <c r="F59" s="86">
        <v>1980</v>
      </c>
      <c r="G59" s="86">
        <v>753</v>
      </c>
      <c r="H59" s="86">
        <v>319</v>
      </c>
      <c r="I59" s="86">
        <v>137</v>
      </c>
    </row>
    <row r="60" spans="1:9" ht="13.5" customHeight="1">
      <c r="A60" s="284" t="s">
        <v>205</v>
      </c>
      <c r="B60" s="285"/>
      <c r="C60" s="285"/>
      <c r="D60" s="286"/>
      <c r="E60" s="86">
        <v>67903</v>
      </c>
      <c r="F60" s="86">
        <v>3530</v>
      </c>
      <c r="G60" s="86">
        <v>204</v>
      </c>
      <c r="H60" s="86">
        <v>10</v>
      </c>
      <c r="I60" s="86">
        <v>1</v>
      </c>
    </row>
    <row r="61" spans="1:9" ht="13.5" customHeight="1">
      <c r="A61" s="272" t="s">
        <v>30</v>
      </c>
      <c r="B61" s="272"/>
      <c r="C61" s="272"/>
      <c r="D61" s="272"/>
      <c r="E61" s="84">
        <v>1142</v>
      </c>
      <c r="F61" s="84">
        <v>862</v>
      </c>
      <c r="G61" s="84">
        <v>113</v>
      </c>
      <c r="H61" s="84">
        <v>42</v>
      </c>
      <c r="I61" s="84">
        <v>9</v>
      </c>
    </row>
    <row r="62" spans="1:9" ht="13.5" customHeight="1">
      <c r="A62" s="272" t="s">
        <v>104</v>
      </c>
      <c r="B62" s="272"/>
      <c r="C62" s="272"/>
      <c r="D62" s="272"/>
      <c r="E62" s="84">
        <v>23662</v>
      </c>
      <c r="F62" s="84">
        <v>15552</v>
      </c>
      <c r="G62" s="84">
        <v>3229</v>
      </c>
      <c r="H62" s="84">
        <v>892</v>
      </c>
      <c r="I62" s="84">
        <v>511</v>
      </c>
    </row>
    <row r="63" spans="1:9" ht="13.5" customHeight="1">
      <c r="A63" s="219" t="s">
        <v>108</v>
      </c>
      <c r="B63" s="219"/>
      <c r="C63" s="219"/>
      <c r="D63" s="219"/>
      <c r="E63" s="84">
        <v>49173</v>
      </c>
      <c r="F63" s="84">
        <v>4405</v>
      </c>
      <c r="G63" s="84">
        <v>138</v>
      </c>
      <c r="H63" s="84">
        <v>11</v>
      </c>
      <c r="I63" s="84">
        <v>5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52727</v>
      </c>
      <c r="G67" s="108">
        <v>8615283805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15745</v>
      </c>
      <c r="G68" s="88">
        <v>8476955945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36982</v>
      </c>
      <c r="G69" s="88">
        <v>138327860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18360</v>
      </c>
      <c r="G70" s="108">
        <v>12535475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</v>
      </c>
      <c r="G71" s="88">
        <v>28495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&amp;L51EF1250&amp;C&amp;R4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20.155008377507126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17.016423357664234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23.98431931575196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24.30511777179208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12.03600937230238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83.46317361829254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881.5291262135922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1376.9611650485438</v>
      </c>
    </row>
    <row r="11" spans="1:4" ht="16.5" customHeight="1">
      <c r="A11" s="209" t="s">
        <v>62</v>
      </c>
      <c r="B11" s="211"/>
      <c r="C11" s="10">
        <v>9</v>
      </c>
      <c r="D11" s="84">
        <v>72.5</v>
      </c>
    </row>
    <row r="12" spans="1:4" ht="16.5" customHeight="1">
      <c r="A12" s="272" t="s">
        <v>103</v>
      </c>
      <c r="B12" s="272"/>
      <c r="C12" s="10">
        <v>10</v>
      </c>
      <c r="D12" s="84">
        <v>38.8</v>
      </c>
    </row>
    <row r="13" spans="1:4" ht="16.5" customHeight="1">
      <c r="A13" s="284" t="s">
        <v>204</v>
      </c>
      <c r="B13" s="286"/>
      <c r="C13" s="10">
        <v>11</v>
      </c>
      <c r="D13" s="94">
        <v>238.3</v>
      </c>
    </row>
    <row r="14" spans="1:4" ht="16.5" customHeight="1">
      <c r="A14" s="284" t="s">
        <v>205</v>
      </c>
      <c r="B14" s="286"/>
      <c r="C14" s="10">
        <v>12</v>
      </c>
      <c r="D14" s="94">
        <v>14.4</v>
      </c>
    </row>
    <row r="15" spans="1:4" ht="16.5" customHeight="1">
      <c r="A15" s="272" t="s">
        <v>30</v>
      </c>
      <c r="B15" s="272"/>
      <c r="C15" s="10">
        <v>13</v>
      </c>
      <c r="D15" s="84">
        <v>148.4</v>
      </c>
    </row>
    <row r="16" spans="1:4" ht="16.5" customHeight="1">
      <c r="A16" s="272" t="s">
        <v>104</v>
      </c>
      <c r="B16" s="272"/>
      <c r="C16" s="10">
        <v>14</v>
      </c>
      <c r="D16" s="84">
        <v>168.4</v>
      </c>
    </row>
    <row r="17" spans="1:5" ht="16.5" customHeight="1">
      <c r="A17" s="272" t="s">
        <v>108</v>
      </c>
      <c r="B17" s="272"/>
      <c r="C17" s="10">
        <v>15</v>
      </c>
      <c r="D17" s="84">
        <v>43.1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&amp;L51EF1250&amp;C&amp;R5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2021-01-26T09:58:20Z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мзс_10026_3.2020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51EF1250</vt:lpwstr>
  </property>
  <property fmtid="{D5CDD505-2E9C-101B-9397-08002B2CF9AE}" pid="9" name="Підрозділ">
    <vt:lpwstr>ТУ ДСА України в м. Київ</vt:lpwstr>
  </property>
  <property fmtid="{D5CDD505-2E9C-101B-9397-08002B2CF9AE}" pid="10" name="ПідрозділDBID">
    <vt:i4>0</vt:i4>
  </property>
  <property fmtid="{D5CDD505-2E9C-101B-9397-08002B2CF9AE}" pid="11" name="ПідрозділID">
    <vt:i4>168172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