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<sst xmlns="http://schemas.openxmlformats.org/spreadsheetml/2006/main" count="295" uniqueCount="222">
  <si>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</si>
  <si>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</si>
  <si>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</si>
  <si>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</si>
  <si>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</si>
  <si>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</si>
  <si>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</si>
  <si>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</si>
  <si>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</si>
  <si>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</si>
  <si>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</si>
  <si>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</si>
  <si>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</si>
  <si>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</si>
  <si>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</si>
  <si>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</si>
  <si>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</si>
  <si>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</si>
  <si>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</si>
  <si>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</si>
  <si>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</si>
  <si>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</si>
  <si>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</si>
  <si>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</si>
  <si>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</si>
  <si>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</si>
  <si>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</si>
  <si>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</si>
  <si>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</si>
  <si>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</si>
  <si>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</si>
  <si>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</si>
  <si>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</si>
  <si>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</si>
  <si>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</si>
  <si>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</si>
  <si>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</si>
  <si>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</si>
  <si>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</si>
  <si>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</si>
  <si>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</si>
  <si>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</si>
  <si>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</si>
  <si>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</si>
  <si>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</si>
  <si>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</si>
  <si>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</si>
  <si>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</si>
  <si>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</si>
  <si>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</si>
  <si>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</si>
  <si>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</si>
  <si>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</si>
  <si>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</si>
  <si>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</si>
  <si>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</si>
  <si>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</si>
  <si>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</si>
  <si>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</si>
  <si>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</si>
  <si>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</si>
  <si>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</si>
  <si>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</si>
  <si>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</si>
  <si>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</si>
  <si>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</si>
  <si>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</si>
  <si>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</si>
  <si>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</si>
  <si>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</si>
  <si>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</si>
  <si>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</si>
  <si>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</si>
  <si>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</si>
  <si>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</si>
  <si>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</si>
  <si>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</si>
  <si>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</si>
  <si>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</si>
  <si>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</si>
  <si>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</si>
  <si>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</si>
  <si>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</si>
  <si>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</si>
  <si>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</si>
  <si>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</si>
  <si>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</si>
  <si>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</si>
  <si>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</si>
  <si>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</si>
  <si>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</si>
  <si>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</si>
  <si>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</si>
  <si>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</si>
  <si>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</si>
  <si>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</si>
  <si>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</si>
  <si>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</si>
  <si>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</si>
  <si>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</si>
  <si>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</si>
  <si>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</si>
  <si>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</si>
  <si>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</si>
  <si>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</si>
  <si>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</si>
  <si>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</si>
  <si>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</si>
  <si>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</si>
  <si>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</si>
  <si>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</si>
  <si>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</si>
  <si>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</si>
  <si>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</si>
  <si>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</si>
  <si>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</si>
  <si>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</si>
  <si>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</si>
  <si>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</si>
  <si>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</si>
  <si>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</si>
  <si>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</si>
  <si>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</si>
  <si>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</si>
  <si>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</si>
  <si>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</si>
  <si>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</si>
  <si>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</si>
  <si>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</si>
  <si>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</si>
  <si>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</si>
  <si>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</si>
  <si>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</si>
  <si>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</si>
  <si>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</si>
  <si>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</si>
  <si>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</si>
  <si>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</si>
  <si>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</si>
  <si>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</si>
  <si>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</si>
  <si>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</si>
  <si>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</si>
  <si>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</si>
  <si>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</si>
  <si>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</si>
  <si>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</si>
  <si>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</si>
  <si>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</si>
  <si>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</si>
  <si>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</si>
  <si>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</si>
  <si>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</si>
  <si>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</si>
  <si>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</si>
  <si>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</si>
  <si>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</si>
  <si>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</si>
  <si>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</si>
  <si>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</si>
  <si>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</si>
  <si>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</si>
  <si>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</si>
  <si>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</si>
  <si>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</si>
  <si>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</si>
  <si>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</si>
  <si>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</si>
  <si>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</si>
  <si>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</si>
  <si>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</si>
  <si>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</si>
  <si>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</si>
  <si>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</si>
  <si>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</si>
  <si>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</si>
  <si>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</si>
  <si>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</si>
  <si>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</si>
  <si>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</si>
  <si>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</si>
  <si>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</si>
  <si>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</si>
  <si>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</si>
  <si>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</si>
  <si>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</si>
  <si>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</si>
  <si>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</si>
  <si>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</si>
  <si>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</si>
  <si>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</si>
  <si>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</si>
  <si>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</si>
  <si>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</si>
  <si>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</si>
  <si>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</si>
  <si>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</si>
  <si>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</si>
  <si>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</si>
  <si>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</si>
  <si>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</si>
  <si>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</si>
  <si>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</si>
  <si>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</si>
  <si>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</si>
  <si>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</si>
  <si>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</si>
  <si>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</si>
  <si>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</si>
  <si>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</si>
  <si>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</si>
  <si>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</si>
  <si>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ТУ ДСА України в м. Київ</t>
  </si>
  <si>
    <t>01133.м. Київ.бульвар Лесі Українки .26</t>
  </si>
  <si>
    <t>Доручення судів України / іноземних судів</t>
  </si>
  <si>
    <t xml:space="preserve">Розглянуто справ судом присяжних </t>
  </si>
  <si>
    <t>О.В. Сімановський</t>
  </si>
  <si>
    <t>Ю.Ю. Мельник</t>
  </si>
  <si>
    <t>044-285-19-02</t>
  </si>
  <si>
    <t>044-285-18-72</t>
  </si>
  <si>
    <t>bereslavets@ki.court.gov.ua</t>
  </si>
  <si>
    <t>11 січня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</si>
</sst>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&amp;L0194863A&amp;C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19324</v>
      </c>
      <c r="F6" s="103">
        <v>9274</v>
      </c>
      <c r="G6" s="103">
        <v>202</v>
      </c>
      <c r="H6" s="103">
        <v>8092</v>
      </c>
      <c r="I6" s="121" t="s">
        <v>210</v>
      </c>
      <c r="J6" s="103">
        <v>11232</v>
      </c>
      <c r="K6" s="84">
        <v>5902</v>
      </c>
      <c r="L6" s="91">
        <f>E6-F6</f>
        <v>10050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134109</v>
      </c>
      <c r="F7" s="103">
        <v>127029</v>
      </c>
      <c r="G7" s="103">
        <v>459</v>
      </c>
      <c r="H7" s="103">
        <v>127430</v>
      </c>
      <c r="I7" s="103">
        <v>79807</v>
      </c>
      <c r="J7" s="103">
        <v>6679</v>
      </c>
      <c r="K7" s="84">
        <v>2207</v>
      </c>
      <c r="L7" s="91">
        <f>E7-F7</f>
        <v>7080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720</v>
      </c>
      <c r="F8" s="103">
        <v>704</v>
      </c>
      <c r="G8" s="103">
        <v>3</v>
      </c>
      <c r="H8" s="103">
        <v>683</v>
      </c>
      <c r="I8" s="103">
        <v>511</v>
      </c>
      <c r="J8" s="103">
        <v>37</v>
      </c>
      <c r="K8" s="84">
        <v>4</v>
      </c>
      <c r="L8" s="91">
        <f>E8-F8</f>
        <v>16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5439</v>
      </c>
      <c r="F9" s="103">
        <v>4640</v>
      </c>
      <c r="G9" s="103">
        <v>21</v>
      </c>
      <c r="H9" s="85">
        <v>4688</v>
      </c>
      <c r="I9" s="103">
        <v>2513</v>
      </c>
      <c r="J9" s="103">
        <v>751</v>
      </c>
      <c r="K9" s="84">
        <v>176</v>
      </c>
      <c r="L9" s="91">
        <f>E9-F9</f>
        <v>799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163</v>
      </c>
      <c r="F10" s="103">
        <v>119</v>
      </c>
      <c r="G10" s="103">
        <v>5</v>
      </c>
      <c r="H10" s="103">
        <v>110</v>
      </c>
      <c r="I10" s="103">
        <v>7</v>
      </c>
      <c r="J10" s="103">
        <v>53</v>
      </c>
      <c r="K10" s="84">
        <v>30</v>
      </c>
      <c r="L10" s="91">
        <f>E10-F10</f>
        <v>44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>
        <v>8</v>
      </c>
      <c r="F11" s="103">
        <v>4</v>
      </c>
      <c r="G11" s="103"/>
      <c r="H11" s="103">
        <v>6</v>
      </c>
      <c r="I11" s="103"/>
      <c r="J11" s="103">
        <v>2</v>
      </c>
      <c r="K11" s="84"/>
      <c r="L11" s="91">
        <f>E11-F11</f>
        <v>4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2266</v>
      </c>
      <c r="F12" s="103">
        <v>2201</v>
      </c>
      <c r="G12" s="103">
        <v>1</v>
      </c>
      <c r="H12" s="103">
        <v>2176</v>
      </c>
      <c r="I12" s="103">
        <v>1249</v>
      </c>
      <c r="J12" s="103">
        <v>90</v>
      </c>
      <c r="K12" s="84">
        <v>14</v>
      </c>
      <c r="L12" s="91">
        <f>E12-F12</f>
        <v>65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139</v>
      </c>
      <c r="F13" s="103">
        <v>6</v>
      </c>
      <c r="G13" s="103">
        <v>5</v>
      </c>
      <c r="H13" s="103">
        <v>14</v>
      </c>
      <c r="I13" s="103">
        <v>5</v>
      </c>
      <c r="J13" s="103">
        <v>125</v>
      </c>
      <c r="K13" s="84">
        <v>83</v>
      </c>
      <c r="L13" s="91">
        <f>E13-F13</f>
        <v>133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83</v>
      </c>
      <c r="F14" s="106">
        <v>73</v>
      </c>
      <c r="G14" s="106">
        <v>1</v>
      </c>
      <c r="H14" s="106">
        <v>74</v>
      </c>
      <c r="I14" s="106">
        <v>49</v>
      </c>
      <c r="J14" s="106">
        <v>9</v>
      </c>
      <c r="K14" s="94"/>
      <c r="L14" s="91">
        <f>E14-F14</f>
        <v>10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87</v>
      </c>
      <c r="F15" s="106">
        <v>77</v>
      </c>
      <c r="G15" s="106">
        <v>1</v>
      </c>
      <c r="H15" s="106">
        <v>72</v>
      </c>
      <c r="I15" s="106">
        <v>22</v>
      </c>
      <c r="J15" s="106">
        <v>15</v>
      </c>
      <c r="K15" s="94">
        <v>1</v>
      </c>
      <c r="L15" s="91">
        <f>E15-F15</f>
        <v>10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162338</v>
      </c>
      <c r="F16" s="84">
        <f>SUM(F6:F15)</f>
        <v>144127</v>
      </c>
      <c r="G16" s="84">
        <f>SUM(G6:G15)</f>
        <v>698</v>
      </c>
      <c r="H16" s="84">
        <f>SUM(H6:H15)</f>
        <v>143345</v>
      </c>
      <c r="I16" s="84">
        <f>SUM(I6:I15)</f>
        <v>84163</v>
      </c>
      <c r="J16" s="84">
        <f>SUM(J6:J15)</f>
        <v>18993</v>
      </c>
      <c r="K16" s="84">
        <f>SUM(K6:K15)</f>
        <v>8417</v>
      </c>
      <c r="L16" s="91">
        <f>E16-F16</f>
        <v>18211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4488</v>
      </c>
      <c r="F17" s="84">
        <v>3634</v>
      </c>
      <c r="G17" s="84">
        <v>9</v>
      </c>
      <c r="H17" s="84">
        <v>3027</v>
      </c>
      <c r="I17" s="84">
        <v>1701</v>
      </c>
      <c r="J17" s="84">
        <v>1461</v>
      </c>
      <c r="K17" s="84">
        <v>372</v>
      </c>
      <c r="L17" s="91">
        <f>E17-F17</f>
        <v>854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2944</v>
      </c>
      <c r="F18" s="84">
        <v>1714</v>
      </c>
      <c r="G18" s="84">
        <v>23</v>
      </c>
      <c r="H18" s="84">
        <v>1693</v>
      </c>
      <c r="I18" s="84">
        <v>1068</v>
      </c>
      <c r="J18" s="84">
        <v>1251</v>
      </c>
      <c r="K18" s="84">
        <v>455</v>
      </c>
      <c r="L18" s="91">
        <f>E18-F18</f>
        <v>1230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3</v>
      </c>
      <c r="F19" s="111">
        <v>3</v>
      </c>
      <c r="G19" s="111"/>
      <c r="H19" s="111">
        <v>3</v>
      </c>
      <c r="I19" s="111">
        <v>1</v>
      </c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200</v>
      </c>
      <c r="F20" s="84">
        <v>131</v>
      </c>
      <c r="G20" s="84">
        <v>3</v>
      </c>
      <c r="H20" s="84">
        <v>131</v>
      </c>
      <c r="I20" s="84">
        <v>60</v>
      </c>
      <c r="J20" s="84">
        <v>69</v>
      </c>
      <c r="K20" s="84">
        <v>38</v>
      </c>
      <c r="L20" s="91">
        <f>E20-F20</f>
        <v>69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15</v>
      </c>
      <c r="F21" s="84">
        <v>10</v>
      </c>
      <c r="G21" s="84"/>
      <c r="H21" s="84">
        <v>10</v>
      </c>
      <c r="I21" s="84"/>
      <c r="J21" s="84">
        <v>5</v>
      </c>
      <c r="K21" s="84">
        <v>3</v>
      </c>
      <c r="L21" s="91">
        <f>E21-F21</f>
        <v>5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1</v>
      </c>
      <c r="F22" s="84"/>
      <c r="G22" s="84"/>
      <c r="H22" s="84"/>
      <c r="I22" s="84"/>
      <c r="J22" s="84">
        <v>1</v>
      </c>
      <c r="K22" s="84">
        <v>1</v>
      </c>
      <c r="L22" s="91">
        <f>E22-F22</f>
        <v>1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11</v>
      </c>
      <c r="F23" s="84">
        <v>11</v>
      </c>
      <c r="G23" s="84"/>
      <c r="H23" s="84">
        <v>10</v>
      </c>
      <c r="I23" s="84"/>
      <c r="J23" s="84">
        <v>1</v>
      </c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5961</v>
      </c>
      <c r="F25" s="94">
        <v>3988</v>
      </c>
      <c r="G25" s="94">
        <v>30</v>
      </c>
      <c r="H25" s="94">
        <v>3173</v>
      </c>
      <c r="I25" s="94">
        <v>1129</v>
      </c>
      <c r="J25" s="94">
        <v>2788</v>
      </c>
      <c r="K25" s="94">
        <v>869</v>
      </c>
      <c r="L25" s="91">
        <f>E25-F25</f>
        <v>1973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10024</v>
      </c>
      <c r="F26" s="84">
        <v>9251</v>
      </c>
      <c r="G26" s="84">
        <v>26</v>
      </c>
      <c r="H26" s="84">
        <v>9221</v>
      </c>
      <c r="I26" s="84">
        <v>6015</v>
      </c>
      <c r="J26" s="84">
        <v>803</v>
      </c>
      <c r="K26" s="84">
        <v>122</v>
      </c>
      <c r="L26" s="91">
        <f>E26-F26</f>
        <v>773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2859</v>
      </c>
      <c r="F27" s="111">
        <v>2580</v>
      </c>
      <c r="G27" s="111">
        <v>2</v>
      </c>
      <c r="H27" s="111">
        <v>2473</v>
      </c>
      <c r="I27" s="111">
        <v>1143</v>
      </c>
      <c r="J27" s="111">
        <v>386</v>
      </c>
      <c r="K27" s="111">
        <v>129</v>
      </c>
      <c r="L27" s="91">
        <f>E27-F27</f>
        <v>279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71478</v>
      </c>
      <c r="F28" s="84">
        <v>62837</v>
      </c>
      <c r="G28" s="84">
        <v>216</v>
      </c>
      <c r="H28" s="84">
        <v>58264</v>
      </c>
      <c r="I28" s="84">
        <v>47037</v>
      </c>
      <c r="J28" s="84">
        <v>13214</v>
      </c>
      <c r="K28" s="84">
        <v>2466</v>
      </c>
      <c r="L28" s="91">
        <f>E28-F28</f>
        <v>8641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79559</v>
      </c>
      <c r="F29" s="84">
        <v>48024</v>
      </c>
      <c r="G29" s="84">
        <v>800</v>
      </c>
      <c r="H29" s="84">
        <v>47446</v>
      </c>
      <c r="I29" s="84">
        <v>35324</v>
      </c>
      <c r="J29" s="84">
        <v>32113</v>
      </c>
      <c r="K29" s="84">
        <v>8542</v>
      </c>
      <c r="L29" s="91">
        <f>E29-F29</f>
        <v>31535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7570</v>
      </c>
      <c r="F30" s="84">
        <v>7186</v>
      </c>
      <c r="G30" s="84">
        <v>26</v>
      </c>
      <c r="H30" s="84">
        <v>6975</v>
      </c>
      <c r="I30" s="84">
        <v>5175</v>
      </c>
      <c r="J30" s="84">
        <v>595</v>
      </c>
      <c r="K30" s="84">
        <v>84</v>
      </c>
      <c r="L30" s="91">
        <f>E30-F30</f>
        <v>384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6026</v>
      </c>
      <c r="F31" s="84">
        <v>5203</v>
      </c>
      <c r="G31" s="84">
        <v>54</v>
      </c>
      <c r="H31" s="84">
        <v>5345</v>
      </c>
      <c r="I31" s="84">
        <v>4798</v>
      </c>
      <c r="J31" s="84">
        <v>681</v>
      </c>
      <c r="K31" s="84">
        <v>117</v>
      </c>
      <c r="L31" s="91">
        <f>E31-F31</f>
        <v>823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1487</v>
      </c>
      <c r="F32" s="84">
        <v>1124</v>
      </c>
      <c r="G32" s="84">
        <v>8</v>
      </c>
      <c r="H32" s="84">
        <v>1101</v>
      </c>
      <c r="I32" s="84">
        <v>403</v>
      </c>
      <c r="J32" s="84">
        <v>386</v>
      </c>
      <c r="K32" s="84">
        <v>78</v>
      </c>
      <c r="L32" s="91">
        <f>E32-F32</f>
        <v>363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357</v>
      </c>
      <c r="F33" s="84">
        <v>271</v>
      </c>
      <c r="G33" s="84">
        <v>12</v>
      </c>
      <c r="H33" s="84">
        <v>241</v>
      </c>
      <c r="I33" s="84">
        <v>31</v>
      </c>
      <c r="J33" s="84">
        <v>116</v>
      </c>
      <c r="K33" s="84">
        <v>34</v>
      </c>
      <c r="L33" s="91">
        <f>E33-F33</f>
        <v>86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117</v>
      </c>
      <c r="F34" s="84">
        <v>88</v>
      </c>
      <c r="G34" s="84">
        <v>6</v>
      </c>
      <c r="H34" s="84">
        <v>77</v>
      </c>
      <c r="I34" s="84">
        <v>35</v>
      </c>
      <c r="J34" s="84">
        <v>40</v>
      </c>
      <c r="K34" s="84">
        <v>14</v>
      </c>
      <c r="L34" s="91">
        <f>E34-F34</f>
        <v>29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440</v>
      </c>
      <c r="F35" s="84">
        <v>435</v>
      </c>
      <c r="G35" s="84"/>
      <c r="H35" s="84">
        <v>426</v>
      </c>
      <c r="I35" s="84">
        <v>5</v>
      </c>
      <c r="J35" s="84">
        <v>14</v>
      </c>
      <c r="K35" s="84"/>
      <c r="L35" s="91">
        <f>E35-F35</f>
        <v>5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2603</v>
      </c>
      <c r="F36" s="84">
        <v>1798</v>
      </c>
      <c r="G36" s="84">
        <v>33</v>
      </c>
      <c r="H36" s="84">
        <v>1825</v>
      </c>
      <c r="I36" s="84">
        <v>479</v>
      </c>
      <c r="J36" s="84">
        <v>778</v>
      </c>
      <c r="K36" s="84">
        <v>299</v>
      </c>
      <c r="L36" s="91">
        <f>E36-F36</f>
        <v>805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13119</v>
      </c>
      <c r="F37" s="84">
        <v>10274</v>
      </c>
      <c r="G37" s="84">
        <v>40</v>
      </c>
      <c r="H37" s="84">
        <v>10143</v>
      </c>
      <c r="I37" s="84">
        <v>5290</v>
      </c>
      <c r="J37" s="84">
        <v>2976</v>
      </c>
      <c r="K37" s="84">
        <v>764</v>
      </c>
      <c r="L37" s="91">
        <f>E37-F37</f>
        <v>2845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130</v>
      </c>
      <c r="F38" s="84">
        <v>81</v>
      </c>
      <c r="G38" s="84">
        <v>2</v>
      </c>
      <c r="H38" s="84">
        <v>79</v>
      </c>
      <c r="I38" s="84">
        <v>25</v>
      </c>
      <c r="J38" s="84">
        <v>51</v>
      </c>
      <c r="K38" s="84">
        <v>20</v>
      </c>
      <c r="L38" s="91">
        <f>E38-F38</f>
        <v>49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449</v>
      </c>
      <c r="F39" s="84">
        <v>318</v>
      </c>
      <c r="G39" s="84"/>
      <c r="H39" s="84">
        <v>292</v>
      </c>
      <c r="I39" s="84">
        <v>108</v>
      </c>
      <c r="J39" s="84">
        <v>157</v>
      </c>
      <c r="K39" s="84">
        <v>67</v>
      </c>
      <c r="L39" s="91">
        <f>E39-F39</f>
        <v>131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144006</v>
      </c>
      <c r="F40" s="94">
        <v>101903</v>
      </c>
      <c r="G40" s="94">
        <v>1067</v>
      </c>
      <c r="H40" s="94">
        <v>91696</v>
      </c>
      <c r="I40" s="94">
        <v>53656</v>
      </c>
      <c r="J40" s="94">
        <v>52310</v>
      </c>
      <c r="K40" s="94">
        <v>12736</v>
      </c>
      <c r="L40" s="91">
        <f>E40-F40</f>
        <v>42103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107503</v>
      </c>
      <c r="F41" s="84">
        <v>96251</v>
      </c>
      <c r="G41" s="84">
        <v>20</v>
      </c>
      <c r="H41" s="84">
        <v>93151</v>
      </c>
      <c r="I41" s="121" t="s">
        <v>210</v>
      </c>
      <c r="J41" s="84">
        <v>14352</v>
      </c>
      <c r="K41" s="84">
        <v>1755</v>
      </c>
      <c r="L41" s="91">
        <f>E41-F41</f>
        <v>11252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900</v>
      </c>
      <c r="F42" s="84">
        <v>712</v>
      </c>
      <c r="G42" s="84"/>
      <c r="H42" s="84">
        <v>671</v>
      </c>
      <c r="I42" s="121" t="s">
        <v>210</v>
      </c>
      <c r="J42" s="84">
        <v>229</v>
      </c>
      <c r="K42" s="84">
        <v>93</v>
      </c>
      <c r="L42" s="91">
        <f>E42-F42</f>
        <v>188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739</v>
      </c>
      <c r="F43" s="84">
        <v>654</v>
      </c>
      <c r="G43" s="84"/>
      <c r="H43" s="84">
        <v>578</v>
      </c>
      <c r="I43" s="84">
        <v>410</v>
      </c>
      <c r="J43" s="84">
        <v>161</v>
      </c>
      <c r="K43" s="84">
        <v>37</v>
      </c>
      <c r="L43" s="91">
        <f>E43-F43</f>
        <v>85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86</v>
      </c>
      <c r="F44" s="84">
        <v>82</v>
      </c>
      <c r="G44" s="84"/>
      <c r="H44" s="84">
        <v>77</v>
      </c>
      <c r="I44" s="84">
        <v>21</v>
      </c>
      <c r="J44" s="84">
        <v>9</v>
      </c>
      <c r="K44" s="84">
        <v>4</v>
      </c>
      <c r="L44" s="91">
        <f>E44-F44</f>
        <v>4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108328</v>
      </c>
      <c r="F45" s="84">
        <f aca="true" t="shared" si="0" ref="F45:K45">F41+F43+F44</f>
        <v>96987</v>
      </c>
      <c r="G45" s="84">
        <f t="shared" si="0"/>
        <v>20</v>
      </c>
      <c r="H45" s="84">
        <f t="shared" si="0"/>
        <v>93806</v>
      </c>
      <c r="I45" s="84">
        <f>I43+I44</f>
        <v>431</v>
      </c>
      <c r="J45" s="84">
        <f t="shared" si="0"/>
        <v>14522</v>
      </c>
      <c r="K45" s="84">
        <f t="shared" si="0"/>
        <v>1796</v>
      </c>
      <c r="L45" s="91">
        <f>E45-F45</f>
        <v>11341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420633</v>
      </c>
      <c r="F46" s="84">
        <f t="shared" si="1"/>
        <v>347005</v>
      </c>
      <c r="G46" s="84">
        <f t="shared" si="1"/>
        <v>1815</v>
      </c>
      <c r="H46" s="84">
        <f t="shared" si="1"/>
        <v>332020</v>
      </c>
      <c r="I46" s="84">
        <f t="shared" si="1"/>
        <v>139379</v>
      </c>
      <c r="J46" s="84">
        <f t="shared" si="1"/>
        <v>88613</v>
      </c>
      <c r="K46" s="84">
        <f t="shared" si="1"/>
        <v>23818</v>
      </c>
      <c r="L46" s="91">
        <f>E46-F46</f>
        <v>73628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&amp;L0194863A&amp;C&amp;R2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1494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1354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9863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196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430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1511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2112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3907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909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1208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290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4323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83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1254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1244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1367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352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28130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544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389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28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6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>
        <v>4</v>
      </c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9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49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7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6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>
        <v>1</v>
      </c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5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4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12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1458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4620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659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107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552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35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1320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965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791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2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>
        <v>2</v>
      </c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&amp;L0194863A&amp;C&amp;R3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8105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6156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299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16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1347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358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109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100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66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63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6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230000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>
        <v>42040</v>
      </c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6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>
        <v>1</v>
      </c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34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411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32160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468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69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4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394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15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236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718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5869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92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657520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36081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251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85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11594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24098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18345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86050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57956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186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15632377956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1043488982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2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348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50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5661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3087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317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214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15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270608</v>
      </c>
      <c r="F58" s="109">
        <f>F59+F62+F63+F64</f>
        <v>45754</v>
      </c>
      <c r="G58" s="109">
        <f>G59+G62+G63+G64</f>
        <v>10295</v>
      </c>
      <c r="H58" s="109">
        <f>H59+H62+H63+H64</f>
        <v>3237</v>
      </c>
      <c r="I58" s="109">
        <f>I59+I62+I63+I64</f>
        <v>2126</v>
      </c>
    </row>
    <row r="59" spans="1:9" ht="13.5" customHeight="1">
      <c r="A59" s="225" t="s">
        <v>103</v>
      </c>
      <c r="B59" s="225"/>
      <c r="C59" s="225"/>
      <c r="D59" s="225"/>
      <c r="E59" s="94">
        <v>134323</v>
      </c>
      <c r="F59" s="94">
        <v>6517</v>
      </c>
      <c r="G59" s="94">
        <v>1555</v>
      </c>
      <c r="H59" s="94">
        <v>536</v>
      </c>
      <c r="I59" s="94">
        <v>414</v>
      </c>
    </row>
    <row r="60" spans="1:9" ht="13.5" customHeight="1">
      <c r="A60" s="328" t="s">
        <v>203</v>
      </c>
      <c r="B60" s="329"/>
      <c r="C60" s="329"/>
      <c r="D60" s="330"/>
      <c r="E60" s="86">
        <v>4826</v>
      </c>
      <c r="F60" s="86">
        <v>1698</v>
      </c>
      <c r="G60" s="86">
        <v>820</v>
      </c>
      <c r="H60" s="86">
        <v>378</v>
      </c>
      <c r="I60" s="86">
        <v>370</v>
      </c>
    </row>
    <row r="61" spans="1:9" ht="13.5" customHeight="1">
      <c r="A61" s="328" t="s">
        <v>204</v>
      </c>
      <c r="B61" s="329"/>
      <c r="C61" s="329"/>
      <c r="D61" s="330"/>
      <c r="E61" s="86">
        <v>122511</v>
      </c>
      <c r="F61" s="86">
        <v>4203</v>
      </c>
      <c r="G61" s="86">
        <v>608</v>
      </c>
      <c r="H61" s="86">
        <v>100</v>
      </c>
      <c r="I61" s="86">
        <v>8</v>
      </c>
    </row>
    <row r="62" spans="1:9" ht="13.5" customHeight="1">
      <c r="A62" s="331" t="s">
        <v>30</v>
      </c>
      <c r="B62" s="331"/>
      <c r="C62" s="331"/>
      <c r="D62" s="331"/>
      <c r="E62" s="84">
        <v>1459</v>
      </c>
      <c r="F62" s="84">
        <v>1281</v>
      </c>
      <c r="G62" s="84">
        <v>312</v>
      </c>
      <c r="H62" s="84">
        <v>72</v>
      </c>
      <c r="I62" s="84">
        <v>49</v>
      </c>
    </row>
    <row r="63" spans="1:9" ht="13.5" customHeight="1">
      <c r="A63" s="331" t="s">
        <v>104</v>
      </c>
      <c r="B63" s="331"/>
      <c r="C63" s="331"/>
      <c r="D63" s="331"/>
      <c r="E63" s="84">
        <v>47622</v>
      </c>
      <c r="F63" s="84">
        <v>32019</v>
      </c>
      <c r="G63" s="84">
        <v>8257</v>
      </c>
      <c r="H63" s="84">
        <v>2310</v>
      </c>
      <c r="I63" s="84">
        <v>1488</v>
      </c>
    </row>
    <row r="64" spans="1:9" ht="13.5" customHeight="1">
      <c r="A64" s="225" t="s">
        <v>108</v>
      </c>
      <c r="B64" s="225"/>
      <c r="C64" s="225"/>
      <c r="D64" s="225"/>
      <c r="E64" s="84">
        <v>87204</v>
      </c>
      <c r="F64" s="84">
        <v>5937</v>
      </c>
      <c r="G64" s="84">
        <v>171</v>
      </c>
      <c r="H64" s="84">
        <v>319</v>
      </c>
      <c r="I64" s="84">
        <v>175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75013</v>
      </c>
      <c r="G68" s="115">
        <v>2343432103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24378</v>
      </c>
      <c r="G69" s="117">
        <v>2122274067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50635</v>
      </c>
      <c r="G70" s="117">
        <v>221158036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26013</v>
      </c>
      <c r="G71" s="115">
        <v>22454924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6</v>
      </c>
      <c r="G72" s="117">
        <v>26110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24</v>
      </c>
      <c r="G73" s="117">
        <v>570505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43</v>
      </c>
      <c r="G74" s="117">
        <v>4999359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&amp;L0194863A&amp;C&amp;R4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26.878674686558405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44.31632706786711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31.169296987087517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24.34716115465494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12.367442501032915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95.68161842048386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1551.4953271028037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1965.5747663551401</v>
      </c>
    </row>
    <row r="11" spans="1:4" ht="16.5" customHeight="1">
      <c r="A11" s="215" t="s">
        <v>62</v>
      </c>
      <c r="B11" s="217"/>
      <c r="C11" s="10">
        <v>9</v>
      </c>
      <c r="D11" s="84">
        <v>76.6</v>
      </c>
    </row>
    <row r="12" spans="1:4" ht="16.5" customHeight="1">
      <c r="A12" s="331" t="s">
        <v>103</v>
      </c>
      <c r="B12" s="331"/>
      <c r="C12" s="10">
        <v>10</v>
      </c>
      <c r="D12" s="84">
        <v>38.6</v>
      </c>
    </row>
    <row r="13" spans="1:4" ht="16.5" customHeight="1">
      <c r="A13" s="328" t="s">
        <v>203</v>
      </c>
      <c r="B13" s="330"/>
      <c r="C13" s="10">
        <v>11</v>
      </c>
      <c r="D13" s="94">
        <v>220.5</v>
      </c>
    </row>
    <row r="14" spans="1:4" ht="16.5" customHeight="1">
      <c r="A14" s="328" t="s">
        <v>204</v>
      </c>
      <c r="B14" s="330"/>
      <c r="C14" s="10">
        <v>12</v>
      </c>
      <c r="D14" s="94">
        <v>16.8</v>
      </c>
    </row>
    <row r="15" spans="1:4" ht="16.5" customHeight="1">
      <c r="A15" s="331" t="s">
        <v>30</v>
      </c>
      <c r="B15" s="331"/>
      <c r="C15" s="10">
        <v>13</v>
      </c>
      <c r="D15" s="84">
        <v>180</v>
      </c>
    </row>
    <row r="16" spans="1:4" ht="16.5" customHeight="1">
      <c r="A16" s="331" t="s">
        <v>104</v>
      </c>
      <c r="B16" s="331"/>
      <c r="C16" s="10">
        <v>14</v>
      </c>
      <c r="D16" s="84">
        <v>171.1</v>
      </c>
    </row>
    <row r="17" spans="1:5" ht="16.5" customHeight="1">
      <c r="A17" s="331" t="s">
        <v>108</v>
      </c>
      <c r="B17" s="331"/>
      <c r="C17" s="10">
        <v>15</v>
      </c>
      <c r="D17" s="84">
        <v>45.8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&amp;L0194863A&amp;C&amp;R5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2022-02-22T13:31:16Z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мзс_10026_4.2021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0194863A</vt:lpwstr>
  </property>
  <property fmtid="{D5CDD505-2E9C-101B-9397-08002B2CF9AE}" pid="9" name="Підрозділ">
    <vt:lpwstr>ТУ ДСА України в м. Київ</vt:lpwstr>
  </property>
  <property fmtid="{D5CDD505-2E9C-101B-9397-08002B2CF9AE}" pid="10" name="ПідрозділDBID">
    <vt:i4>0</vt:i4>
  </property>
  <property fmtid="{D5CDD505-2E9C-101B-9397-08002B2CF9AE}" pid="11" name="ПідрозділID">
    <vt:i4>168172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